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4" sheetId="1" r:id="rId1"/>
    <sheet name="4стр1" sheetId="2" r:id="rId2"/>
    <sheet name="4стр2" sheetId="3" r:id="rId3"/>
    <sheet name="4стр3" sheetId="4" r:id="rId4"/>
    <sheet name="Сп3" sheetId="5" r:id="rId5"/>
    <sheet name="3стр1" sheetId="6" r:id="rId6"/>
    <sheet name="3стр2" sheetId="7" r:id="rId7"/>
    <sheet name="Сп2" sheetId="8" r:id="rId8"/>
    <sheet name="2стр1" sheetId="9" r:id="rId9"/>
    <sheet name="2стр2" sheetId="10" r:id="rId10"/>
    <sheet name="Сп1" sheetId="11" r:id="rId11"/>
    <sheet name="1стр1" sheetId="12" r:id="rId12"/>
    <sheet name="1стр2" sheetId="13" r:id="rId13"/>
    <sheet name="СпК" sheetId="14" r:id="rId14"/>
    <sheet name="Кстр1" sheetId="15" r:id="rId15"/>
    <sheet name="Кстр2" sheetId="16" r:id="rId16"/>
    <sheet name="СпМ" sheetId="17" r:id="rId17"/>
    <sheet name="Мстр1" sheetId="18" r:id="rId18"/>
    <sheet name="Мстр2" sheetId="19" r:id="rId19"/>
  </sheets>
  <definedNames>
    <definedName name="_xlnm.Print_Area" localSheetId="11">'1стр1'!$A$1:$G$75</definedName>
    <definedName name="_xlnm.Print_Area" localSheetId="12">'1стр2'!$A$1:$K$76</definedName>
    <definedName name="_xlnm.Print_Area" localSheetId="8">'2стр1'!$A$1:$G$75</definedName>
    <definedName name="_xlnm.Print_Area" localSheetId="9">'2стр2'!$A$1:$K$76</definedName>
    <definedName name="_xlnm.Print_Area" localSheetId="5">'3стр1'!$A$1:$G$75</definedName>
    <definedName name="_xlnm.Print_Area" localSheetId="6">'3стр2'!$A$1:$K$76</definedName>
    <definedName name="_xlnm.Print_Area" localSheetId="1">'4стр1'!$A$1:$I$68</definedName>
    <definedName name="_xlnm.Print_Area" localSheetId="2">'4стр2'!$A$1:$I$67</definedName>
    <definedName name="_xlnm.Print_Area" localSheetId="3">'4стр3'!$A$1:$J$91</definedName>
    <definedName name="_xlnm.Print_Area" localSheetId="14">'Кстр1'!$A$1:$G$75</definedName>
    <definedName name="_xlnm.Print_Area" localSheetId="15">'Кстр2'!$A$1:$K$76</definedName>
    <definedName name="_xlnm.Print_Area" localSheetId="17">'Мстр1'!$A$1:$G$75</definedName>
    <definedName name="_xlnm.Print_Area" localSheetId="18">'Мстр2'!$A$1:$K$76</definedName>
    <definedName name="_xlnm.Print_Area" localSheetId="10">'Сп1'!$A$1:$I$64</definedName>
    <definedName name="_xlnm.Print_Area" localSheetId="7">'Сп2'!$A$1:$I$64</definedName>
    <definedName name="_xlnm.Print_Area" localSheetId="4">'Сп3'!$A$1:$I$64</definedName>
    <definedName name="_xlnm.Print_Area" localSheetId="0">'Сп4'!$A$1:$I$64</definedName>
    <definedName name="_xlnm.Print_Area" localSheetId="13">'СпК'!$A$1:$I$64</definedName>
    <definedName name="_xlnm.Print_Area" localSheetId="16">'СпМ'!$A$1:$I$64</definedName>
  </definedNames>
  <calcPr fullCalcOnLoad="1" refMode="R1C1"/>
</workbook>
</file>

<file path=xl/sharedStrings.xml><?xml version="1.0" encoding="utf-8"?>
<sst xmlns="http://schemas.openxmlformats.org/spreadsheetml/2006/main" count="1119" uniqueCount="166">
  <si>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</si>
  <si>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</si>
  <si>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</si>
  <si>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</si>
  <si>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</si>
  <si>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</si>
  <si>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</si>
  <si>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</si>
  <si>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</si>
  <si>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</si>
  <si>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</si>
  <si>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</si>
  <si>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</si>
  <si>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</si>
  <si>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</si>
  <si>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</si>
  <si>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</si>
  <si>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</si>
  <si>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</si>
  <si>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</si>
  <si>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</si>
  <si>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</si>
  <si>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</si>
  <si>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</si>
  <si>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</si>
  <si>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</si>
  <si>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</si>
  <si>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</si>
  <si>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</si>
  <si>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</si>
  <si>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</si>
  <si>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</si>
  <si>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Кубок Башкортостана 2008</t>
  </si>
  <si>
    <t>нет</t>
  </si>
  <si>
    <t>Яковлев Михаил</t>
  </si>
  <si>
    <t>Аристов Александр</t>
  </si>
  <si>
    <t>Санейко Дмитрий</t>
  </si>
  <si>
    <t>Урманов Артур</t>
  </si>
  <si>
    <t>Исмайлов Азат</t>
  </si>
  <si>
    <t>Аббасов Рустамхон</t>
  </si>
  <si>
    <t>Ахтемзянов Рустам</t>
  </si>
  <si>
    <t>Шариков Сергей</t>
  </si>
  <si>
    <t>Максютов Азат</t>
  </si>
  <si>
    <t>Валеев Риф</t>
  </si>
  <si>
    <t>Ратникова Наталья</t>
  </si>
  <si>
    <t>Сафиуллин Азат</t>
  </si>
  <si>
    <t>Мазурин Александр</t>
  </si>
  <si>
    <t>Гайсин Айбулат</t>
  </si>
  <si>
    <t>Ким Антон</t>
  </si>
  <si>
    <t>Шарипов Вадим</t>
  </si>
  <si>
    <t>Сафиуллин Александр</t>
  </si>
  <si>
    <t>Кузнецов Дмитрий</t>
  </si>
  <si>
    <t>Мазурин Викентий</t>
  </si>
  <si>
    <t>Хабиров Марс</t>
  </si>
  <si>
    <t>Хубатулин Ринат</t>
  </si>
  <si>
    <t>Сазонов Николай</t>
  </si>
  <si>
    <t>Мордовин Александр</t>
  </si>
  <si>
    <t>Семенов Юрий</t>
  </si>
  <si>
    <t>Поскряков Александр</t>
  </si>
  <si>
    <t>Отин Роман</t>
  </si>
  <si>
    <t>Зарипов Айрат</t>
  </si>
  <si>
    <t>Халимонов Евгений</t>
  </si>
  <si>
    <t>Фаткуллин Раис</t>
  </si>
  <si>
    <t>Давлетов Тимур</t>
  </si>
  <si>
    <t>Манайчев Владимир</t>
  </si>
  <si>
    <t>Фаизов Эльдар</t>
  </si>
  <si>
    <t>Финал Турнира Аптечный двор. 29 ноября</t>
  </si>
  <si>
    <t>Полуфинал Турнира Аптечный двор. 23 ноября.</t>
  </si>
  <si>
    <t>Уткулов Ринат</t>
  </si>
  <si>
    <t>Шакиров Ильяс</t>
  </si>
  <si>
    <t>Лончаков Константин</t>
  </si>
  <si>
    <t>Фоминых Дмитрий</t>
  </si>
  <si>
    <t>Игнатенко Алексей</t>
  </si>
  <si>
    <t>Коробко Павел</t>
  </si>
  <si>
    <t>Тодрамович Александр</t>
  </si>
  <si>
    <t>Салманов Сергей</t>
  </si>
  <si>
    <t>Кузнецов Владимир</t>
  </si>
  <si>
    <t>Насыров Илдар</t>
  </si>
  <si>
    <t>Прокофьев Михаил</t>
  </si>
  <si>
    <t>Рахматуллин Равиль</t>
  </si>
  <si>
    <t>Салихов Рим</t>
  </si>
  <si>
    <t>Усков Сергей</t>
  </si>
  <si>
    <t>Бакиров Наиль</t>
  </si>
  <si>
    <t>Ишметов Александр</t>
  </si>
  <si>
    <t>Шапошников Александр</t>
  </si>
  <si>
    <t>Четвертьфинал Турнира Аптечный двор. 15 ноября.</t>
  </si>
  <si>
    <t>Барышев Сергей</t>
  </si>
  <si>
    <t>Сальманов Линар</t>
  </si>
  <si>
    <t>Стародубцев Олег</t>
  </si>
  <si>
    <t>Яковлев Роман</t>
  </si>
  <si>
    <t>Лось Андрей</t>
  </si>
  <si>
    <t>Тарараев Петр</t>
  </si>
  <si>
    <t>Кузнецов Олег</t>
  </si>
  <si>
    <t>Бикбулатов Ильдар</t>
  </si>
  <si>
    <t>Толкачев Иван</t>
  </si>
  <si>
    <t>Волков Арнольд</t>
  </si>
  <si>
    <t>Пермяков Никита</t>
  </si>
  <si>
    <t>Минибаев Марсель</t>
  </si>
  <si>
    <t>Краснова Светлана</t>
  </si>
  <si>
    <t>Набиуллин Дамир</t>
  </si>
  <si>
    <t>Шарафеев Тимур</t>
  </si>
  <si>
    <t>Зиновьев Александр</t>
  </si>
  <si>
    <t>Мухаметзянов Ришат</t>
  </si>
  <si>
    <t>Могилевская Инесса</t>
  </si>
  <si>
    <t>1/8 финала Турнира Аптечный двор. 8 ноября.</t>
  </si>
  <si>
    <t>Латыпов Аллан</t>
  </si>
  <si>
    <t>Саитов Ринат</t>
  </si>
  <si>
    <t>Вахитов Шамиль</t>
  </si>
  <si>
    <t>Гизатуллин Тимур</t>
  </si>
  <si>
    <t>Саитов Эмиль</t>
  </si>
  <si>
    <t>Якшимбетов Радмир</t>
  </si>
  <si>
    <t>Шаяхметов Азамат</t>
  </si>
  <si>
    <t>Молодцов Вадим</t>
  </si>
  <si>
    <t>Ильясов Анвар</t>
  </si>
  <si>
    <t>Хубатулин Денис</t>
  </si>
  <si>
    <t>Гайфуллин Роберт</t>
  </si>
  <si>
    <t>Вафин Егор</t>
  </si>
  <si>
    <t>Юлдашев Руслан</t>
  </si>
  <si>
    <t>Ключников Артем</t>
  </si>
  <si>
    <t>1/16 финала Турнира Аптечный двор. 2 ноября.</t>
  </si>
  <si>
    <t>Гайнанов Азат</t>
  </si>
  <si>
    <t>Мухамадеев Артур</t>
  </si>
  <si>
    <t>Юлдашбаев Марат</t>
  </si>
  <si>
    <t>Лукьянова Ирина</t>
  </si>
  <si>
    <t>Захаров Андрей</t>
  </si>
  <si>
    <t>Хакимов Фларит</t>
  </si>
  <si>
    <t>Коновалов Александр</t>
  </si>
  <si>
    <t>Давлетбаев Азат</t>
  </si>
  <si>
    <t>Разбежкина Вера</t>
  </si>
  <si>
    <t>1/32 финала Турнира Аптечный двор. 25 октября.</t>
  </si>
  <si>
    <t>Файзуллин Тимур</t>
  </si>
  <si>
    <t>Нечепуренко Роман</t>
  </si>
  <si>
    <t>Муллагулова Лиля</t>
  </si>
  <si>
    <t>Субхангулов Арнольд</t>
  </si>
  <si>
    <t>Тутаев Шафкат</t>
  </si>
  <si>
    <t>Хакимова Фиоза</t>
  </si>
  <si>
    <t>Григорьев Руслан</t>
  </si>
  <si>
    <t>Шайхутдинов Артур</t>
  </si>
  <si>
    <t>Брылов Егор</t>
  </si>
  <si>
    <t>Неизвестных Игорь</t>
  </si>
  <si>
    <t>Султангулов Рим</t>
  </si>
  <si>
    <t>Тимербулатов Тагир</t>
  </si>
  <si>
    <t>Корнилов Руслан</t>
  </si>
  <si>
    <t>Шакиров Артур</t>
  </si>
  <si>
    <t>Перска Эрман</t>
  </si>
  <si>
    <t>Халилова Роксана</t>
  </si>
  <si>
    <t>Макаров Никита</t>
  </si>
  <si>
    <t>Исмагилов Эрик</t>
  </si>
  <si>
    <t>Сидо Артем</t>
  </si>
  <si>
    <t>Нигматулина Элина</t>
  </si>
  <si>
    <t>Бурангулов Радмир</t>
  </si>
  <si>
    <t>Муратова Татьяна</t>
  </si>
  <si>
    <t>Калинович Денис</t>
  </si>
  <si>
    <t>Халилов Арслан</t>
  </si>
  <si>
    <t>Ноздрин Александр</t>
  </si>
  <si>
    <t>Бабчук Владимир</t>
  </si>
  <si>
    <t>Соловьев Никита</t>
  </si>
  <si>
    <t>Бортко Вячеслав</t>
  </si>
  <si>
    <t>Денисов Александр</t>
  </si>
  <si>
    <t>Кидрасов Тагир</t>
  </si>
  <si>
    <t>Лазарев Игорь</t>
  </si>
  <si>
    <t>Насилобеков Алишер</t>
  </si>
  <si>
    <t>Магасумов Амаль</t>
  </si>
  <si>
    <t>Долишний Владислав</t>
  </si>
  <si>
    <t>Агузаров Ильдар</t>
  </si>
  <si>
    <t>19-е место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</si>
</sst>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Cyr"/>
      <family val="0"/>
    </font>
    <font>
      <b/>
      <sz val="12"/>
      <name val="Arial Narrow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sz val="6"/>
      <color indexed="8"/>
      <name val="Arial Cyr"/>
      <family val="0"/>
    </font>
    <font>
      <b/>
      <sz val="6"/>
      <color indexed="8"/>
      <name val="Courier New Cyr"/>
      <family val="3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0" applyFont="1" applyAlignment="1">
      <alignment/>
    </xf>
    <xf numFmtId="0" fontId="8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0" fillId="2" borderId="1" xfId="0" applyFont="1" applyFill="1" applyBorder="1" applyAlignment="1" applyProtection="1">
      <alignment horizontal="left"/>
      <protection/>
    </xf>
    <xf numFmtId="0" fontId="8" fillId="2" borderId="2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0" fontId="10" fillId="2" borderId="3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7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"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7" fillId="2" borderId="3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center" vertical="center"/>
      <protection/>
    </xf>
    <xf numFmtId="0" fontId="6" fillId="3" borderId="4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2" borderId="5" xfId="0" applyFont="1" applyFill="1" applyBorder="1" applyAlignment="1" applyProtection="1">
      <alignment horizontal="left"/>
      <protection/>
    </xf>
    <xf numFmtId="0" fontId="7" fillId="2" borderId="5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1" fillId="2" borderId="0" xfId="0" applyFont="1" applyFill="1" applyAlignment="1" applyProtection="1">
      <alignment/>
      <protection/>
    </xf>
    <xf numFmtId="0" fontId="12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 horizontal="right" vertical="center"/>
      <protection/>
    </xf>
    <xf numFmtId="0" fontId="7" fillId="2" borderId="0" xfId="0" applyFont="1" applyFill="1" applyAlignment="1" applyProtection="1">
      <alignment horizontal="right" vertical="center"/>
      <protection/>
    </xf>
    <xf numFmtId="0" fontId="8" fillId="2" borderId="6" xfId="0" applyFont="1" applyFill="1" applyBorder="1" applyAlignment="1" applyProtection="1">
      <alignment horizontal="right"/>
      <protection/>
    </xf>
    <xf numFmtId="0" fontId="10" fillId="2" borderId="1" xfId="0" applyFont="1" applyFill="1" applyBorder="1" applyAlignment="1" applyProtection="1">
      <alignment horizontal="left"/>
      <protection/>
    </xf>
    <xf numFmtId="0" fontId="9" fillId="2" borderId="0" xfId="0" applyFont="1" applyFill="1" applyAlignment="1" applyProtection="1">
      <alignment/>
      <protection/>
    </xf>
    <xf numFmtId="0" fontId="13" fillId="2" borderId="0" xfId="0" applyFont="1" applyFill="1" applyAlignment="1" applyProtection="1">
      <alignment horizontal="right" vertical="center"/>
      <protection/>
    </xf>
    <xf numFmtId="0" fontId="10" fillId="2" borderId="1" xfId="0" applyFont="1" applyFill="1" applyBorder="1" applyAlignment="1" applyProtection="1">
      <alignment horizontal="left" vertical="center"/>
      <protection/>
    </xf>
    <xf numFmtId="0" fontId="8" fillId="2" borderId="2" xfId="0" applyFont="1" applyFill="1" applyBorder="1" applyAlignment="1" applyProtection="1">
      <alignment horizontal="right" vertical="center"/>
      <protection/>
    </xf>
    <xf numFmtId="0" fontId="7" fillId="2" borderId="1" xfId="0" applyFont="1" applyFill="1" applyBorder="1" applyAlignment="1" applyProtection="1">
      <alignment horizontal="left" vertical="center"/>
      <protection/>
    </xf>
    <xf numFmtId="0" fontId="10" fillId="2" borderId="3" xfId="0" applyFont="1" applyFill="1" applyBorder="1" applyAlignment="1" applyProtection="1">
      <alignment horizontal="left" vertical="center"/>
      <protection/>
    </xf>
    <xf numFmtId="0" fontId="7" fillId="2" borderId="2" xfId="0" applyFont="1" applyFill="1" applyBorder="1" applyAlignment="1" applyProtection="1">
      <alignment horizontal="right" vertical="center"/>
      <protection/>
    </xf>
    <xf numFmtId="0" fontId="7" fillId="2" borderId="3" xfId="0" applyFont="1" applyFill="1" applyBorder="1" applyAlignment="1" applyProtection="1">
      <alignment horizontal="left" vertical="center"/>
      <protection/>
    </xf>
    <xf numFmtId="0" fontId="7" fillId="2" borderId="0" xfId="0" applyFont="1" applyFill="1" applyBorder="1" applyAlignment="1" applyProtection="1">
      <alignment horizontal="right" vertical="center"/>
      <protection/>
    </xf>
    <xf numFmtId="0" fontId="7" fillId="2" borderId="5" xfId="0" applyFont="1" applyFill="1" applyBorder="1" applyAlignment="1" applyProtection="1">
      <alignment horizontal="left" vertical="center"/>
      <protection/>
    </xf>
    <xf numFmtId="0" fontId="8" fillId="2" borderId="0" xfId="0" applyFont="1" applyFill="1" applyAlignment="1" applyProtection="1">
      <alignment horizontal="right" vertical="center"/>
      <protection/>
    </xf>
    <xf numFmtId="0" fontId="7" fillId="2" borderId="0" xfId="0" applyFont="1" applyFill="1" applyAlignment="1" applyProtection="1">
      <alignment horizontal="left" vertical="center"/>
      <protection/>
    </xf>
    <xf numFmtId="0" fontId="10" fillId="2" borderId="3" xfId="0" applyFont="1" applyFill="1" applyBorder="1" applyAlignment="1" applyProtection="1">
      <alignment horizontal="left"/>
      <protection/>
    </xf>
    <xf numFmtId="0" fontId="8" fillId="2" borderId="0" xfId="0" applyFont="1" applyFill="1" applyAlignment="1" applyProtection="1">
      <alignment horizontal="left" vertical="center"/>
      <protection/>
    </xf>
    <xf numFmtId="0" fontId="7" fillId="2" borderId="7" xfId="0" applyFont="1" applyFill="1" applyBorder="1" applyAlignment="1" applyProtection="1">
      <alignment horizontal="right" vertical="center"/>
      <protection/>
    </xf>
    <xf numFmtId="0" fontId="14" fillId="2" borderId="0" xfId="0" applyFont="1" applyFill="1" applyAlignment="1" applyProtection="1">
      <alignment horizontal="right" vertical="center"/>
      <protection/>
    </xf>
    <xf numFmtId="0" fontId="14" fillId="2" borderId="0" xfId="0" applyFont="1" applyFill="1" applyAlignment="1" applyProtection="1">
      <alignment horizontal="right" vertical="center"/>
      <protection/>
    </xf>
    <xf numFmtId="0" fontId="15" fillId="2" borderId="0" xfId="0" applyFont="1" applyFill="1" applyAlignment="1" applyProtection="1">
      <alignment vertical="center"/>
      <protection/>
    </xf>
    <xf numFmtId="0" fontId="16" fillId="2" borderId="0" xfId="0" applyFont="1" applyFill="1" applyAlignment="1" applyProtection="1">
      <alignment horizontal="right" vertical="center"/>
      <protection/>
    </xf>
    <xf numFmtId="0" fontId="14" fillId="2" borderId="1" xfId="0" applyFont="1" applyFill="1" applyBorder="1" applyAlignment="1" applyProtection="1">
      <alignment horizontal="left" vertical="center"/>
      <protection/>
    </xf>
    <xf numFmtId="0" fontId="14" fillId="2" borderId="2" xfId="0" applyFont="1" applyFill="1" applyBorder="1" applyAlignment="1" applyProtection="1">
      <alignment horizontal="right" vertical="center"/>
      <protection/>
    </xf>
    <xf numFmtId="0" fontId="14" fillId="2" borderId="0" xfId="0" applyFont="1" applyFill="1" applyBorder="1" applyAlignment="1" applyProtection="1">
      <alignment horizontal="right" vertical="center"/>
      <protection/>
    </xf>
    <xf numFmtId="0" fontId="14" fillId="2" borderId="3" xfId="0" applyFont="1" applyFill="1" applyBorder="1" applyAlignment="1" applyProtection="1">
      <alignment horizontal="left" vertical="center"/>
      <protection/>
    </xf>
    <xf numFmtId="0" fontId="14" fillId="0" borderId="2" xfId="0" applyFont="1" applyFill="1" applyBorder="1" applyAlignment="1" applyProtection="1">
      <alignment horizontal="right" vertical="center"/>
      <protection/>
    </xf>
    <xf numFmtId="0" fontId="8" fillId="2" borderId="0" xfId="0" applyFont="1" applyFill="1" applyBorder="1" applyAlignment="1" applyProtection="1">
      <alignment horizontal="right" vertical="center"/>
      <protection/>
    </xf>
    <xf numFmtId="0" fontId="14" fillId="2" borderId="3" xfId="0" applyFont="1" applyFill="1" applyBorder="1" applyAlignment="1" applyProtection="1">
      <alignment horizontal="right" vertical="center"/>
      <protection/>
    </xf>
    <xf numFmtId="0" fontId="8" fillId="2" borderId="2" xfId="0" applyFont="1" applyFill="1" applyBorder="1" applyAlignment="1" applyProtection="1">
      <alignment horizontal="left" vertical="center"/>
      <protection/>
    </xf>
    <xf numFmtId="0" fontId="17" fillId="2" borderId="0" xfId="0" applyFont="1" applyFill="1" applyAlignment="1" applyProtection="1">
      <alignment vertical="center"/>
      <protection/>
    </xf>
    <xf numFmtId="0" fontId="10" fillId="2" borderId="1" xfId="0" applyFont="1" applyFill="1" applyBorder="1" applyAlignment="1" applyProtection="1">
      <alignment horizontal="right"/>
      <protection/>
    </xf>
    <xf numFmtId="0" fontId="14" fillId="2" borderId="1" xfId="0" applyFont="1" applyFill="1" applyBorder="1" applyAlignment="1" applyProtection="1">
      <alignment vertical="center"/>
      <protection/>
    </xf>
    <xf numFmtId="0" fontId="14" fillId="2" borderId="3" xfId="0" applyFont="1" applyFill="1" applyBorder="1" applyAlignment="1" applyProtection="1">
      <alignment vertic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6</xdr:col>
      <xdr:colOff>133350</xdr:colOff>
      <xdr:row>2</xdr:row>
      <xdr:rowOff>19050</xdr:rowOff>
    </xdr:from>
    <xdr:to>
      <xdr:col>8</xdr:col>
      <xdr:colOff>419100</xdr:colOff>
      <xdr:row>11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3144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0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126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122</v>
      </c>
      <c r="B2" s="27"/>
      <c r="C2" s="29" t="s">
        <v>129</v>
      </c>
      <c r="D2" s="27"/>
      <c r="E2" s="27"/>
      <c r="F2" s="27"/>
      <c r="G2" s="27"/>
      <c r="H2" s="27"/>
      <c r="I2" s="27"/>
    </row>
    <row r="3" spans="1:9" ht="18">
      <c r="A3" s="23" t="s">
        <v>109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110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130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111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131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132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133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134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135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136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137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115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138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114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139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140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141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142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143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144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145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116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118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146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147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148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149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150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151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152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153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154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155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156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157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158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159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160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161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162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112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163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164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31" t="str">
        <f>Сп2!C1</f>
        <v>Кубок Башкортостана 2008</v>
      </c>
      <c r="C1" s="31"/>
      <c r="D1" s="31"/>
      <c r="E1" s="31"/>
      <c r="F1" s="31"/>
      <c r="G1" s="31"/>
      <c r="H1" s="31"/>
      <c r="I1" s="31"/>
      <c r="J1" s="31"/>
      <c r="K1" s="31"/>
    </row>
    <row r="2" spans="1:11" ht="12.75">
      <c r="A2" s="22"/>
      <c r="B2" s="31" t="str">
        <f>Сп2!C2</f>
        <v>1/8 финала Турнира Аптечный двор. 8 ноября.</v>
      </c>
      <c r="C2" s="31"/>
      <c r="D2" s="31"/>
      <c r="E2" s="31"/>
      <c r="F2" s="31"/>
      <c r="G2" s="31"/>
      <c r="H2" s="31"/>
      <c r="I2" s="31"/>
      <c r="J2" s="31"/>
      <c r="K2" s="31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 t="str">
        <f>IF(2стр1!C5=2стр1!B4,2стр1!B6,IF(2стр1!C5=2стр1!B6,2стр1!B4,0))</f>
        <v>нет</v>
      </c>
      <c r="C4" s="5"/>
      <c r="D4" s="4">
        <v>-25</v>
      </c>
      <c r="E4" s="6" t="str">
        <f>IF(2стр1!E11=2стр1!D7,2стр1!D15,IF(2стр1!E11=2стр1!D15,2стр1!D7,0))</f>
        <v>Саитов Ринат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114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IF(2стр1!C9=2стр1!B8,2стр1!B10,IF(2стр1!C9=2стр1!B10,2стр1!B8,0))</f>
        <v>Хубатулин Денис</v>
      </c>
      <c r="C6" s="7">
        <v>40</v>
      </c>
      <c r="D6" s="14" t="s">
        <v>113</v>
      </c>
      <c r="E6" s="7">
        <v>52</v>
      </c>
      <c r="F6" s="14" t="s">
        <v>106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IF(2стр1!D63=2стр1!C61,2стр1!C65,IF(2стр1!D63=2стр1!C65,2стр1!C61,0))</f>
        <v>Ильясов Анвар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IF(2стр1!C13=2стр1!B12,2стр1!B14,IF(2стр1!C13=2стр1!B14,2стр1!B12,0))</f>
        <v>нет</v>
      </c>
      <c r="C8" s="5"/>
      <c r="D8" s="7">
        <v>48</v>
      </c>
      <c r="E8" s="21" t="s">
        <v>113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IF(2стр1!C17=2стр1!B16,2стр1!B18,IF(2стр1!C17=2стр1!B18,2стр1!B16,0))</f>
        <v>нет</v>
      </c>
      <c r="C10" s="7">
        <v>41</v>
      </c>
      <c r="D10" s="21" t="s">
        <v>108</v>
      </c>
      <c r="E10" s="15"/>
      <c r="F10" s="7">
        <v>56</v>
      </c>
      <c r="G10" s="14" t="s">
        <v>106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IF(2стр1!D55=2стр1!C53,2стр1!C57,IF(2стр1!D55=2стр1!C57,2стр1!C53,0))</f>
        <v>Гизатуллин Тимур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IF(2стр1!C21=2стр1!B20,2стр1!B22,IF(2стр1!C21=2стр1!B22,2стр1!B20,0))</f>
        <v>нет</v>
      </c>
      <c r="C12" s="5"/>
      <c r="D12" s="4">
        <v>-26</v>
      </c>
      <c r="E12" s="6" t="str">
        <f>IF(2стр1!E27=2стр1!D23,2стр1!D31,IF(2стр1!E27=2стр1!D31,2стр1!D23,0))</f>
        <v>Пермяков Никита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/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IF(2стр1!C25=2стр1!B24,2стр1!B26,IF(2стр1!C25=2стр1!B26,2стр1!B24,0))</f>
        <v>нет</v>
      </c>
      <c r="C14" s="7">
        <v>42</v>
      </c>
      <c r="D14" s="14" t="s">
        <v>109</v>
      </c>
      <c r="E14" s="7">
        <v>53</v>
      </c>
      <c r="F14" s="21" t="s">
        <v>96</v>
      </c>
      <c r="G14" s="7">
        <v>58</v>
      </c>
      <c r="H14" s="14" t="s">
        <v>95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IF(2стр1!D47=2стр1!C45,2стр1!C49,IF(2стр1!D47=2стр1!C49,2стр1!C45,0))</f>
        <v>Саитов Эмиль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IF(2стр1!C29=2стр1!B28,2стр1!B30,IF(2стр1!C29=2стр1!B30,2стр1!B28,0))</f>
        <v>Ключников Артем</v>
      </c>
      <c r="C16" s="5"/>
      <c r="D16" s="7">
        <v>49</v>
      </c>
      <c r="E16" s="21" t="s">
        <v>112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118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IF(2стр1!C33=2стр1!B32,2стр1!B34,IF(2стр1!C33=2стр1!B34,2стр1!B32,0))</f>
        <v>нет</v>
      </c>
      <c r="C18" s="7">
        <v>43</v>
      </c>
      <c r="D18" s="21" t="s">
        <v>112</v>
      </c>
      <c r="E18" s="15"/>
      <c r="F18" s="4">
        <v>-30</v>
      </c>
      <c r="G18" s="10" t="str">
        <f>IF(2стр1!F51=2стр1!E43,2стр1!E59,IF(2стр1!F51=2стр1!E59,2стр1!E43,0))</f>
        <v>Волков Арнольд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IF(2стр1!D39=2стр1!C37,2стр1!C41,IF(2стр1!D39=2стр1!C41,2стр1!C37,0))</f>
        <v>Молодцов Вадим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IF(2стр1!C37=2стр1!B36,2стр1!B38,IF(2стр1!C37=2стр1!B38,2стр1!B36,0))</f>
        <v>нет</v>
      </c>
      <c r="C20" s="5"/>
      <c r="D20" s="4">
        <v>-27</v>
      </c>
      <c r="E20" s="6" t="str">
        <f>IF(2стр1!E43=2стр1!D39,2стр1!D47,IF(2стр1!E43=2стр1!D47,2стр1!D39,0))</f>
        <v>Латыпов Аллан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117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IF(2стр1!C41=2стр1!B40,2стр1!B42,IF(2стр1!C41=2стр1!B42,2стр1!B40,0))</f>
        <v>Юлдашев Руслан</v>
      </c>
      <c r="C22" s="7">
        <v>44</v>
      </c>
      <c r="D22" s="14" t="s">
        <v>111</v>
      </c>
      <c r="E22" s="7">
        <v>54</v>
      </c>
      <c r="F22" s="14" t="s">
        <v>105</v>
      </c>
      <c r="G22" s="15"/>
      <c r="H22" s="7">
        <v>60</v>
      </c>
      <c r="I22" s="26" t="s">
        <v>93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IF(2стр1!D31=2стр1!C29,2стр1!C33,IF(2стр1!D31=2стр1!C33,2стр1!C29,0))</f>
        <v>Шаяхметов Азамат</v>
      </c>
      <c r="D23" s="11"/>
      <c r="E23" s="11"/>
      <c r="F23" s="11"/>
      <c r="G23" s="15"/>
      <c r="H23" s="11"/>
      <c r="I23" s="20"/>
      <c r="J23" s="32" t="s">
        <v>2</v>
      </c>
      <c r="K23" s="32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IF(2стр1!C45=2стр1!B44,2стр1!B46,IF(2стр1!C45=2стр1!B46,2стр1!B44,0))</f>
        <v>нет</v>
      </c>
      <c r="C24" s="5"/>
      <c r="D24" s="7">
        <v>50</v>
      </c>
      <c r="E24" s="21" t="s">
        <v>110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IF(2стр1!C49=2стр1!B48,2стр1!B50,IF(2стр1!C49=2стр1!B50,2стр1!B48,0))</f>
        <v>нет</v>
      </c>
      <c r="C26" s="7">
        <v>45</v>
      </c>
      <c r="D26" s="21" t="s">
        <v>110</v>
      </c>
      <c r="E26" s="15"/>
      <c r="F26" s="7">
        <v>57</v>
      </c>
      <c r="G26" s="14" t="s">
        <v>98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IF(2стр1!D23=2стр1!C21,2стр1!C25,IF(2стр1!D23=2стр1!C25,2стр1!C21,0))</f>
        <v>Якшимбетов Радмир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IF(2стр1!C53=2стр1!B52,2стр1!B54,IF(2стр1!C53=2стр1!B54,2стр1!B52,0))</f>
        <v>нет</v>
      </c>
      <c r="C28" s="5"/>
      <c r="D28" s="4">
        <v>-28</v>
      </c>
      <c r="E28" s="6" t="str">
        <f>IF(2стр1!E59=2стр1!D55,2стр1!D63,IF(2стр1!E59=2стр1!D63,2стр1!D55,0))</f>
        <v>Краснова Светлана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IF(2стр1!C57=2стр1!B56,2стр1!B58,IF(2стр1!C57=2стр1!B58,2стр1!B56,0))</f>
        <v>нет</v>
      </c>
      <c r="C30" s="7">
        <v>46</v>
      </c>
      <c r="D30" s="14" t="s">
        <v>107</v>
      </c>
      <c r="E30" s="7">
        <v>55</v>
      </c>
      <c r="F30" s="21" t="s">
        <v>98</v>
      </c>
      <c r="G30" s="7">
        <v>59</v>
      </c>
      <c r="H30" s="21" t="s">
        <v>93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IF(2стр1!D15=2стр1!C13,2стр1!C17,IF(2стр1!D15=2стр1!C17,2стр1!C13,0))</f>
        <v>Вахитов Шамиль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IF(2стр1!C61=2стр1!B60,2стр1!B62,IF(2стр1!C61=2стр1!B62,2стр1!B60,0))</f>
        <v>Вафин Егор</v>
      </c>
      <c r="C32" s="5"/>
      <c r="D32" s="7">
        <v>51</v>
      </c>
      <c r="E32" s="21" t="s">
        <v>107</v>
      </c>
      <c r="F32" s="5"/>
      <c r="G32" s="11"/>
      <c r="H32" s="4">
        <v>-60</v>
      </c>
      <c r="I32" s="33" t="str">
        <f>IF(I22=H14,H30,IF(I22=H30,H14,0))</f>
        <v>Волков Арнольд</v>
      </c>
      <c r="J32" s="33"/>
      <c r="K32" s="33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116</v>
      </c>
      <c r="D33" s="11"/>
      <c r="E33" s="15"/>
      <c r="F33" s="5"/>
      <c r="G33" s="11"/>
      <c r="H33" s="5"/>
      <c r="I33" s="20"/>
      <c r="J33" s="32" t="s">
        <v>3</v>
      </c>
      <c r="K33" s="32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IF(2стр1!C65=2стр1!B64,2стр1!B66,IF(2стр1!C65=2стр1!B66,2стр1!B64,0))</f>
        <v>нет</v>
      </c>
      <c r="C34" s="7">
        <v>47</v>
      </c>
      <c r="D34" s="21" t="s">
        <v>115</v>
      </c>
      <c r="E34" s="15"/>
      <c r="F34" s="4">
        <v>-29</v>
      </c>
      <c r="G34" s="10" t="str">
        <f>IF(2стр1!F19=2стр1!E11,2стр1!E27,IF(2стр1!F19=2стр1!E27,2стр1!E11,0))</f>
        <v>Бикбулатов Ильдар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IF(2стр1!D7=2стр1!C5,2стр1!C9,IF(2стр1!D7=2стр1!C9,2стр1!C5,0))</f>
        <v>Гайфуллин Роберт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Хубатулин Денис</v>
      </c>
      <c r="C37" s="5"/>
      <c r="D37" s="5"/>
      <c r="E37" s="5"/>
      <c r="F37" s="4">
        <v>-48</v>
      </c>
      <c r="G37" s="6" t="str">
        <f>IF(E8=D6,D10,IF(E8=D10,D6,0))</f>
        <v>Гизатуллин Тимур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114</v>
      </c>
      <c r="D38" s="5"/>
      <c r="E38" s="5"/>
      <c r="F38" s="5"/>
      <c r="G38" s="7">
        <v>67</v>
      </c>
      <c r="H38" s="14" t="s">
        <v>108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Саитов Эмиль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114</v>
      </c>
      <c r="E40" s="5"/>
      <c r="F40" s="5"/>
      <c r="G40" s="5"/>
      <c r="H40" s="7">
        <v>69</v>
      </c>
      <c r="I40" s="25" t="s">
        <v>108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>
        <f>IF(D14=C13,C15,IF(D14=C15,C13,0))</f>
        <v>0</v>
      </c>
      <c r="C41" s="11"/>
      <c r="D41" s="11"/>
      <c r="E41" s="5"/>
      <c r="F41" s="4">
        <v>-50</v>
      </c>
      <c r="G41" s="6" t="str">
        <f>IF(E24=D22,D26,IF(E24=D26,D22,0))</f>
        <v>Шаяхметов Азамат</v>
      </c>
      <c r="H41" s="11"/>
      <c r="I41" s="19"/>
      <c r="J41" s="32" t="s">
        <v>12</v>
      </c>
      <c r="K41" s="32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118</v>
      </c>
      <c r="D42" s="11"/>
      <c r="E42" s="5"/>
      <c r="F42" s="5"/>
      <c r="G42" s="7">
        <v>68</v>
      </c>
      <c r="H42" s="21" t="s">
        <v>115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Ключников Артем</v>
      </c>
      <c r="C43" s="5"/>
      <c r="D43" s="11"/>
      <c r="E43" s="5"/>
      <c r="F43" s="4">
        <v>-51</v>
      </c>
      <c r="G43" s="10" t="str">
        <f>IF(E32=D30,D34,IF(E32=D34,D30,0))</f>
        <v>Гайфуллин Роберт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114</v>
      </c>
      <c r="F44" s="5"/>
      <c r="G44" s="5"/>
      <c r="H44" s="4">
        <v>-69</v>
      </c>
      <c r="I44" s="6" t="str">
        <f>IF(I40=H38,H42,IF(I40=H42,H38,0))</f>
        <v>Гайфуллин Роберт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Юлдашев Руслан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Саитов Эмиль</v>
      </c>
      <c r="I45" s="20"/>
      <c r="J45" s="32" t="s">
        <v>14</v>
      </c>
      <c r="K45" s="32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117</v>
      </c>
      <c r="D46" s="11"/>
      <c r="E46" s="5"/>
      <c r="F46" s="5"/>
      <c r="G46" s="5"/>
      <c r="H46" s="7">
        <v>70</v>
      </c>
      <c r="I46" s="26" t="s">
        <v>109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Шаяхметов Азамат</v>
      </c>
      <c r="I47" s="20"/>
      <c r="J47" s="32" t="s">
        <v>13</v>
      </c>
      <c r="K47" s="32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116</v>
      </c>
      <c r="E48" s="5"/>
      <c r="F48" s="5"/>
      <c r="G48" s="5"/>
      <c r="H48" s="4">
        <v>-70</v>
      </c>
      <c r="I48" s="6" t="str">
        <f>IF(I46=H45,H47,IF(I46=H47,H45,0))</f>
        <v>Шаяхметов Азамат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2" t="s">
        <v>15</v>
      </c>
      <c r="K49" s="32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116</v>
      </c>
      <c r="D50" s="4">
        <v>-77</v>
      </c>
      <c r="E50" s="6" t="str">
        <f>IF(E44=D40,D48,IF(E44=D48,D40,0))</f>
        <v>Вафин Егор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Вафин Егор</v>
      </c>
      <c r="C51" s="5"/>
      <c r="D51" s="5"/>
      <c r="E51" s="16" t="s">
        <v>17</v>
      </c>
      <c r="F51" s="5"/>
      <c r="G51" s="7">
        <v>79</v>
      </c>
      <c r="H51" s="14"/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Ключников Артем</v>
      </c>
      <c r="E52" s="20"/>
      <c r="F52" s="4">
        <v>-72</v>
      </c>
      <c r="G52" s="10">
        <f>IF(C42=B41,B43,IF(C42=B43,B41,0))</f>
        <v>0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117</v>
      </c>
      <c r="F53" s="5"/>
      <c r="G53" s="5"/>
      <c r="H53" s="7">
        <v>81</v>
      </c>
      <c r="I53" s="25"/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Юлдашев Руслан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32" t="s">
        <v>18</v>
      </c>
      <c r="K54" s="32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Ключников Артем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2" t="s">
        <v>20</v>
      </c>
      <c r="K58" s="32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6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>
        <f>IF(C13=B12,B14,IF(C13=B14,B12,0))</f>
        <v>0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2" t="s">
        <v>21</v>
      </c>
      <c r="K60" s="32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2" t="s">
        <v>22</v>
      </c>
      <c r="K62" s="32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 t="str">
        <f>IF(C61=B60,B62,IF(C61=B62,B60,0))</f>
        <v>нет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5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 t="str">
        <f>IF(C65=B64,B66,IF(C65=B66,B64,0))</f>
        <v>нет</v>
      </c>
      <c r="H67" s="11"/>
      <c r="I67" s="19"/>
      <c r="J67" s="32" t="s">
        <v>24</v>
      </c>
      <c r="K67" s="32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>
        <f>IF(H64=G63,G65,IF(H64=G65,G63,0))</f>
        <v>0</v>
      </c>
      <c r="I71" s="20"/>
      <c r="J71" s="32" t="s">
        <v>26</v>
      </c>
      <c r="K71" s="32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2" t="s">
        <v>28</v>
      </c>
      <c r="K73" s="32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2" t="s">
        <v>30</v>
      </c>
      <c r="K75" s="32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I32:K32"/>
    <mergeCell ref="J75:K75"/>
    <mergeCell ref="J58:K58"/>
    <mergeCell ref="J60:K60"/>
    <mergeCell ref="J62:K62"/>
    <mergeCell ref="J67:K67"/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73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51</v>
      </c>
      <c r="B2" s="27"/>
      <c r="C2" s="29" t="s">
        <v>85</v>
      </c>
      <c r="D2" s="27"/>
      <c r="E2" s="27"/>
      <c r="F2" s="27"/>
      <c r="G2" s="27"/>
      <c r="H2" s="27"/>
      <c r="I2" s="27"/>
    </row>
    <row r="3" spans="1:9" ht="18">
      <c r="A3" s="23" t="s">
        <v>86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87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88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89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83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81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77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90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78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91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63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92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93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94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95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79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96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97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98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99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100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101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102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103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33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33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33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31" t="str">
        <f>Сп1!C1</f>
        <v>Кубок Башкортостана 2008</v>
      </c>
      <c r="C1" s="31"/>
      <c r="D1" s="31"/>
      <c r="E1" s="31"/>
      <c r="F1" s="31"/>
      <c r="G1" s="31"/>
    </row>
    <row r="2" spans="1:7" ht="12.75">
      <c r="A2" s="22"/>
      <c r="B2" s="31" t="str">
        <f>Сп1!C2</f>
        <v>Четвертьфинал Турнира Аптечный двор. 15 ноября.</v>
      </c>
      <c r="C2" s="31"/>
      <c r="D2" s="31"/>
      <c r="E2" s="31"/>
      <c r="F2" s="31"/>
      <c r="G2" s="31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Сп1!A1</f>
        <v>Коробко Павел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73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 t="str">
        <f>Сп1!A32</f>
        <v>нет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73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Сп1!A17</f>
        <v>Волков Арнольд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95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Сп1!A16</f>
        <v>Толкачев Иван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73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Сп1!A9</f>
        <v>Насыров Илдар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77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Сп1!A24</f>
        <v>Зиновьев Александр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81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Сп1!A25</f>
        <v>Мухаметзянов Ришат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81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Сп1!A8</f>
        <v>Усков Сергей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73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Сп1!A5</f>
        <v>Стародубцев Олег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88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 t="str">
        <f>Сп1!A28</f>
        <v>нет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88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Сп1!A21</f>
        <v>Краснова Светлана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91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Сп1!A12</f>
        <v>Тарараев Петр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88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Сп1!A13</f>
        <v>Давлетов Тимур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63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Сп1!A20</f>
        <v>Минибаев Марсель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63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 t="str">
        <f>Сп1!A29</f>
        <v>нет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87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Сп1!A4</f>
        <v>Сальманов Линар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73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Сп1!A3</f>
        <v>Барышев Сергей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86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 t="str">
        <f>Сп1!A30</f>
        <v>нет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86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Сп1!A19</f>
        <v>Пермяков Никита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96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Сп1!A14</f>
        <v>Кузнецов Олег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78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Сп1!A11</f>
        <v>Прокофьев Михаил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78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Сп1!A22</f>
        <v>Набиуллин Дамир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78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 t="str">
        <f>Сп1!A27</f>
        <v>нет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89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Сп1!A6</f>
        <v>Яковлев Роман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51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Сп1!A7</f>
        <v>Ишметов Александр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83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Сп1!A26</f>
        <v>Могилевская Инесса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90</v>
      </c>
      <c r="E55" s="11"/>
      <c r="F55" s="18">
        <v>-31</v>
      </c>
      <c r="G55" s="6" t="str">
        <f>IF(G35=F19,F51,IF(G35=F51,F19,0))</f>
        <v>Кузнецов Дмитрий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Сп1!A23</f>
        <v>Шарафеев Тимур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90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Сп1!A10</f>
        <v>Лось Андрей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51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Сп1!A15</f>
        <v>Бикбулатов Ильдар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79</v>
      </c>
      <c r="D61" s="11"/>
      <c r="E61" s="4">
        <v>-58</v>
      </c>
      <c r="F61" s="6" t="str">
        <f>IF(1стр2!H14=1стр2!G10,1стр2!G18,IF(1стр2!H14=1стр2!G18,1стр2!G10,0))</f>
        <v>Рахматуллин Равиль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Сп1!A18</f>
        <v>Рахматуллин Равиль</v>
      </c>
      <c r="C62" s="11"/>
      <c r="D62" s="11"/>
      <c r="E62" s="5"/>
      <c r="F62" s="7">
        <v>61</v>
      </c>
      <c r="G62" s="8" t="s">
        <v>79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51</v>
      </c>
      <c r="E63" s="4">
        <v>-59</v>
      </c>
      <c r="F63" s="10" t="str">
        <f>IF(1стр2!H30=1стр2!G26,1стр2!G34,IF(1стр2!H30=1стр2!G34,1стр2!G26,0))</f>
        <v>Стародубцев Олег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 t="str">
        <f>Сп1!A31</f>
        <v>нет</v>
      </c>
      <c r="C64" s="11"/>
      <c r="D64" s="5"/>
      <c r="E64" s="5"/>
      <c r="F64" s="4">
        <v>-61</v>
      </c>
      <c r="G64" s="6" t="str">
        <f>IF(G62=F61,F63,IF(G62=F63,F61,0))</f>
        <v>Стародубцев Олег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51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Сп1!A2</f>
        <v>Кузнецов Дмитрий</v>
      </c>
      <c r="C66" s="5"/>
      <c r="D66" s="5"/>
      <c r="E66" s="4">
        <v>-56</v>
      </c>
      <c r="F66" s="6" t="str">
        <f>IF(1стр2!G10=1стр2!F6,1стр2!F14,IF(1стр2!G10=1стр2!F14,1стр2!F6,0))</f>
        <v>Яковлев Роман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89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IF(1стр2!F6=1стр2!E4,1стр2!E8,IF(1стр2!F6=1стр2!E8,1стр2!E4,0))</f>
        <v>Усков Сергей</v>
      </c>
      <c r="C68" s="5"/>
      <c r="D68" s="5"/>
      <c r="E68" s="4">
        <v>-57</v>
      </c>
      <c r="F68" s="10" t="str">
        <f>IF(1стр2!G26=1стр2!F22,1стр2!F30,IF(1стр2!G26=1стр2!F30,1стр2!F22,0))</f>
        <v>Сальманов Линар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63</v>
      </c>
      <c r="D69" s="5"/>
      <c r="E69" s="5"/>
      <c r="F69" s="4">
        <v>-62</v>
      </c>
      <c r="G69" s="6" t="str">
        <f>IF(G67=F66,F68,IF(G67=F68,F66,0))</f>
        <v>Сальманов Линар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IF(1стр2!F14=1стр2!E12,1стр2!E16,IF(1стр2!F14=1стр2!E16,1стр2!E12,0))</f>
        <v>Давлетов Тимур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90</v>
      </c>
      <c r="E71" s="4">
        <v>-63</v>
      </c>
      <c r="F71" s="6" t="str">
        <f>IF(C69=B68,B70,IF(C69=B70,B68,0))</f>
        <v>Усков Сергей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IF(1стр2!F22=1стр2!E20,1стр2!E24,IF(1стр2!F22=1стр2!E24,1стр2!E20,0))</f>
        <v>Барышев Сергей</v>
      </c>
      <c r="C72" s="11"/>
      <c r="D72" s="17" t="s">
        <v>6</v>
      </c>
      <c r="E72" s="5"/>
      <c r="F72" s="7">
        <v>66</v>
      </c>
      <c r="G72" s="8" t="s">
        <v>86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90</v>
      </c>
      <c r="D73" s="20"/>
      <c r="E73" s="4">
        <v>-64</v>
      </c>
      <c r="F73" s="10" t="str">
        <f>IF(C73=B72,B74,IF(C73=B74,B72,0))</f>
        <v>Барышев Сергей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IF(1стр2!F30=1стр2!E28,1стр2!E32,IF(1стр2!F30=1стр2!E32,1стр2!E28,0))</f>
        <v>Лось Андрей</v>
      </c>
      <c r="C74" s="4">
        <v>-65</v>
      </c>
      <c r="D74" s="6" t="str">
        <f>IF(D71=C69,C73,IF(D71=C73,C69,0))</f>
        <v>Давлетов Тимур</v>
      </c>
      <c r="E74" s="5"/>
      <c r="F74" s="4">
        <v>-66</v>
      </c>
      <c r="G74" s="6" t="str">
        <f>IF(G72=F71,F73,IF(G72=F73,F71,0))</f>
        <v>Усков Сергей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31" t="str">
        <f>Сп1!C1</f>
        <v>Кубок Башкортостана 2008</v>
      </c>
      <c r="C1" s="31"/>
      <c r="D1" s="31"/>
      <c r="E1" s="31"/>
      <c r="F1" s="31"/>
      <c r="G1" s="31"/>
      <c r="H1" s="31"/>
      <c r="I1" s="31"/>
      <c r="J1" s="31"/>
      <c r="K1" s="31"/>
    </row>
    <row r="2" spans="1:11" ht="12.75">
      <c r="A2" s="22"/>
      <c r="B2" s="31" t="str">
        <f>Сп1!C2</f>
        <v>Четвертьфинал Турнира Аптечный двор. 15 ноября.</v>
      </c>
      <c r="C2" s="31"/>
      <c r="D2" s="31"/>
      <c r="E2" s="31"/>
      <c r="F2" s="31"/>
      <c r="G2" s="31"/>
      <c r="H2" s="31"/>
      <c r="I2" s="31"/>
      <c r="J2" s="31"/>
      <c r="K2" s="31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 t="str">
        <f>IF(1стр1!C5=1стр1!B4,1стр1!B6,IF(1стр1!C5=1стр1!B6,1стр1!B4,0))</f>
        <v>нет</v>
      </c>
      <c r="C4" s="5"/>
      <c r="D4" s="4">
        <v>-25</v>
      </c>
      <c r="E4" s="6" t="str">
        <f>IF(1стр1!E11=1стр1!D7,1стр1!D15,IF(1стр1!E11=1стр1!D15,1стр1!D7,0))</f>
        <v>Усков Сергей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94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IF(1стр1!C9=1стр1!B8,1стр1!B10,IF(1стр1!C9=1стр1!B10,1стр1!B8,0))</f>
        <v>Толкачев Иван</v>
      </c>
      <c r="C6" s="7">
        <v>40</v>
      </c>
      <c r="D6" s="14" t="s">
        <v>79</v>
      </c>
      <c r="E6" s="7">
        <v>52</v>
      </c>
      <c r="F6" s="14" t="s">
        <v>79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IF(1стр1!D63=1стр1!C61,1стр1!C65,IF(1стр1!D63=1стр1!C65,1стр1!C61,0))</f>
        <v>Рахматуллин Равиль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IF(1стр1!C13=1стр1!B12,1стр1!B14,IF(1стр1!C13=1стр1!B14,1стр1!B12,0))</f>
        <v>Зиновьев Александр</v>
      </c>
      <c r="C8" s="5"/>
      <c r="D8" s="7">
        <v>48</v>
      </c>
      <c r="E8" s="21" t="s">
        <v>79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102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IF(1стр1!C17=1стр1!B16,1стр1!B18,IF(1стр1!C17=1стр1!B18,1стр1!B16,0))</f>
        <v>Мухаметзянов Ришат</v>
      </c>
      <c r="C10" s="7">
        <v>41</v>
      </c>
      <c r="D10" s="21" t="s">
        <v>83</v>
      </c>
      <c r="E10" s="15"/>
      <c r="F10" s="7">
        <v>56</v>
      </c>
      <c r="G10" s="14" t="s">
        <v>79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IF(1стр1!D55=1стр1!C53,1стр1!C57,IF(1стр1!D55=1стр1!C57,1стр1!C53,0))</f>
        <v>Ишметов Александр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IF(1стр1!C21=1стр1!B20,1стр1!B22,IF(1стр1!C21=1стр1!B22,1стр1!B20,0))</f>
        <v>нет</v>
      </c>
      <c r="C12" s="5"/>
      <c r="D12" s="4">
        <v>-26</v>
      </c>
      <c r="E12" s="6" t="str">
        <f>IF(1стр1!E27=1стр1!D23,1стр1!D31,IF(1стр1!E27=1стр1!D31,1стр1!D23,0))</f>
        <v>Давлетов Тимур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98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IF(1стр1!C25=1стр1!B24,1стр1!B26,IF(1стр1!C25=1стр1!B26,1стр1!B24,0))</f>
        <v>Краснова Светлана</v>
      </c>
      <c r="C14" s="7">
        <v>42</v>
      </c>
      <c r="D14" s="14" t="s">
        <v>89</v>
      </c>
      <c r="E14" s="7">
        <v>53</v>
      </c>
      <c r="F14" s="21" t="s">
        <v>89</v>
      </c>
      <c r="G14" s="7">
        <v>58</v>
      </c>
      <c r="H14" s="14" t="s">
        <v>78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IF(1стр1!D47=1стр1!C45,1стр1!C49,IF(1стр1!D47=1стр1!C49,1стр1!C45,0))</f>
        <v>Яковлев Роман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IF(1стр1!C29=1стр1!B28,1стр1!B30,IF(1стр1!C29=1стр1!B30,1стр1!B28,0))</f>
        <v>Минибаев Марсель</v>
      </c>
      <c r="C16" s="5"/>
      <c r="D16" s="7">
        <v>49</v>
      </c>
      <c r="E16" s="21" t="s">
        <v>89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97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IF(1стр1!C33=1стр1!B32,1стр1!B34,IF(1стр1!C33=1стр1!B34,1стр1!B32,0))</f>
        <v>нет</v>
      </c>
      <c r="C18" s="7">
        <v>43</v>
      </c>
      <c r="D18" s="21" t="s">
        <v>97</v>
      </c>
      <c r="E18" s="15"/>
      <c r="F18" s="4">
        <v>-30</v>
      </c>
      <c r="G18" s="10" t="str">
        <f>IF(1стр1!F51=1стр1!E43,1стр1!E59,IF(1стр1!F51=1стр1!E59,1стр1!E43,0))</f>
        <v>Прокофьев Михаил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IF(1стр1!D39=1стр1!C37,1стр1!C41,IF(1стр1!D39=1стр1!C41,1стр1!C37,0))</f>
        <v>Пермяков Никита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IF(1стр1!C37=1стр1!B36,1стр1!B38,IF(1стр1!C37=1стр1!B38,1стр1!B36,0))</f>
        <v>нет</v>
      </c>
      <c r="C20" s="5"/>
      <c r="D20" s="4">
        <v>-27</v>
      </c>
      <c r="E20" s="6" t="str">
        <f>IF(1стр1!E43=1стр1!D39,1стр1!D47,IF(1стр1!E43=1стр1!D47,1стр1!D39,0))</f>
        <v>Барышев Сергей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92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IF(1стр1!C41=1стр1!B40,1стр1!B42,IF(1стр1!C41=1стр1!B42,1стр1!B40,0))</f>
        <v>Кузнецов Олег</v>
      </c>
      <c r="C22" s="7">
        <v>44</v>
      </c>
      <c r="D22" s="14" t="s">
        <v>87</v>
      </c>
      <c r="E22" s="7">
        <v>54</v>
      </c>
      <c r="F22" s="14" t="s">
        <v>87</v>
      </c>
      <c r="G22" s="15"/>
      <c r="H22" s="7">
        <v>60</v>
      </c>
      <c r="I22" s="26" t="s">
        <v>78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IF(1стр1!D31=1стр1!C29,1стр1!C33,IF(1стр1!D31=1стр1!C33,1стр1!C29,0))</f>
        <v>Сальманов Линар</v>
      </c>
      <c r="D23" s="11"/>
      <c r="E23" s="11"/>
      <c r="F23" s="11"/>
      <c r="G23" s="15"/>
      <c r="H23" s="11"/>
      <c r="I23" s="20"/>
      <c r="J23" s="32" t="s">
        <v>2</v>
      </c>
      <c r="K23" s="32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IF(1стр1!C45=1стр1!B44,1стр1!B46,IF(1стр1!C45=1стр1!B46,1стр1!B44,0))</f>
        <v>Набиуллин Дамир</v>
      </c>
      <c r="C24" s="5"/>
      <c r="D24" s="7">
        <v>50</v>
      </c>
      <c r="E24" s="21" t="s">
        <v>87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99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IF(1стр1!C49=1стр1!B48,1стр1!B50,IF(1стр1!C49=1стр1!B50,1стр1!B48,0))</f>
        <v>нет</v>
      </c>
      <c r="C26" s="7">
        <v>45</v>
      </c>
      <c r="D26" s="21" t="s">
        <v>99</v>
      </c>
      <c r="E26" s="15"/>
      <c r="F26" s="7">
        <v>57</v>
      </c>
      <c r="G26" s="14" t="s">
        <v>77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IF(1стр1!D23=1стр1!C21,1стр1!C25,IF(1стр1!D23=1стр1!C25,1стр1!C21,0))</f>
        <v>Тарараев Петр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IF(1стр1!C53=1стр1!B52,1стр1!B54,IF(1стр1!C53=1стр1!B54,1стр1!B52,0))</f>
        <v>Могилевская Инесса</v>
      </c>
      <c r="C28" s="5"/>
      <c r="D28" s="4">
        <v>-28</v>
      </c>
      <c r="E28" s="6" t="str">
        <f>IF(1стр1!E59=1стр1!D55,1стр1!D63,IF(1стр1!E59=1стр1!D63,1стр1!D55,0))</f>
        <v>Лось Андрей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100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IF(1стр1!C57=1стр1!B56,1стр1!B58,IF(1стр1!C57=1стр1!B58,1стр1!B56,0))</f>
        <v>Шарафеев Тимур</v>
      </c>
      <c r="C30" s="7">
        <v>46</v>
      </c>
      <c r="D30" s="14" t="s">
        <v>77</v>
      </c>
      <c r="E30" s="7">
        <v>55</v>
      </c>
      <c r="F30" s="21" t="s">
        <v>77</v>
      </c>
      <c r="G30" s="7">
        <v>59</v>
      </c>
      <c r="H30" s="21" t="s">
        <v>77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IF(1стр1!D15=1стр1!C13,1стр1!C17,IF(1стр1!D15=1стр1!C17,1стр1!C13,0))</f>
        <v>Насыров Илдар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IF(1стр1!C61=1стр1!B60,1стр1!B62,IF(1стр1!C61=1стр1!B62,1стр1!B60,0))</f>
        <v>Бикбулатов Ильдар</v>
      </c>
      <c r="C32" s="5"/>
      <c r="D32" s="7">
        <v>51</v>
      </c>
      <c r="E32" s="21" t="s">
        <v>77</v>
      </c>
      <c r="F32" s="5"/>
      <c r="G32" s="11"/>
      <c r="H32" s="4">
        <v>-60</v>
      </c>
      <c r="I32" s="33" t="str">
        <f>IF(I22=H14,H30,IF(I22=H30,H14,0))</f>
        <v>Насыров Илдар</v>
      </c>
      <c r="J32" s="33"/>
      <c r="K32" s="33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93</v>
      </c>
      <c r="D33" s="11"/>
      <c r="E33" s="15"/>
      <c r="F33" s="5"/>
      <c r="G33" s="11"/>
      <c r="H33" s="5"/>
      <c r="I33" s="20"/>
      <c r="J33" s="32" t="s">
        <v>3</v>
      </c>
      <c r="K33" s="32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IF(1стр1!C65=1стр1!B64,1стр1!B66,IF(1стр1!C65=1стр1!B66,1стр1!B64,0))</f>
        <v>нет</v>
      </c>
      <c r="C34" s="7">
        <v>47</v>
      </c>
      <c r="D34" s="21" t="s">
        <v>95</v>
      </c>
      <c r="E34" s="15"/>
      <c r="F34" s="4">
        <v>-29</v>
      </c>
      <c r="G34" s="10" t="str">
        <f>IF(1стр1!F19=1стр1!E11,1стр1!E27,IF(1стр1!F19=1стр1!E27,1стр1!E11,0))</f>
        <v>Стародубцев Олег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IF(1стр1!D7=1стр1!C5,1стр1!C9,IF(1стр1!D7=1стр1!C9,1стр1!C5,0))</f>
        <v>Волков Арнольд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Толкачев Иван</v>
      </c>
      <c r="C37" s="5"/>
      <c r="D37" s="5"/>
      <c r="E37" s="5"/>
      <c r="F37" s="4">
        <v>-48</v>
      </c>
      <c r="G37" s="6" t="str">
        <f>IF(E8=D6,D10,IF(E8=D10,D6,0))</f>
        <v>Ишметов Александр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94</v>
      </c>
      <c r="D38" s="5"/>
      <c r="E38" s="5"/>
      <c r="F38" s="5"/>
      <c r="G38" s="7">
        <v>67</v>
      </c>
      <c r="H38" s="14" t="s">
        <v>83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Мухаметзянов Ришат</v>
      </c>
      <c r="C39" s="11"/>
      <c r="D39" s="5"/>
      <c r="E39" s="5"/>
      <c r="F39" s="4">
        <v>-49</v>
      </c>
      <c r="G39" s="10" t="str">
        <f>IF(E16=D14,D18,IF(E16=D18,D14,0))</f>
        <v>Минибаев Марсель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94</v>
      </c>
      <c r="E40" s="5"/>
      <c r="F40" s="5"/>
      <c r="G40" s="5"/>
      <c r="H40" s="7">
        <v>69</v>
      </c>
      <c r="I40" s="25" t="s">
        <v>99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Краснова Светлана</v>
      </c>
      <c r="C41" s="11"/>
      <c r="D41" s="11"/>
      <c r="E41" s="5"/>
      <c r="F41" s="4">
        <v>-50</v>
      </c>
      <c r="G41" s="6" t="str">
        <f>IF(E24=D22,D26,IF(E24=D26,D22,0))</f>
        <v>Набиуллин Дамир</v>
      </c>
      <c r="H41" s="11"/>
      <c r="I41" s="19"/>
      <c r="J41" s="32" t="s">
        <v>12</v>
      </c>
      <c r="K41" s="32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96</v>
      </c>
      <c r="D42" s="11"/>
      <c r="E42" s="5"/>
      <c r="F42" s="5"/>
      <c r="G42" s="7">
        <v>68</v>
      </c>
      <c r="H42" s="21" t="s">
        <v>99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Пермяков Никита</v>
      </c>
      <c r="C43" s="5"/>
      <c r="D43" s="11"/>
      <c r="E43" s="5"/>
      <c r="F43" s="4">
        <v>-51</v>
      </c>
      <c r="G43" s="10" t="str">
        <f>IF(E32=D30,D34,IF(E32=D34,D30,0))</f>
        <v>Волков Арнольд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94</v>
      </c>
      <c r="F44" s="5"/>
      <c r="G44" s="5"/>
      <c r="H44" s="4">
        <v>-69</v>
      </c>
      <c r="I44" s="6" t="str">
        <f>IF(I40=H38,H42,IF(I40=H42,H38,0))</f>
        <v>Ишметов Александр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Кузнецов Олег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Минибаев Марсель</v>
      </c>
      <c r="I45" s="20"/>
      <c r="J45" s="32" t="s">
        <v>14</v>
      </c>
      <c r="K45" s="32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91</v>
      </c>
      <c r="D46" s="11"/>
      <c r="E46" s="5"/>
      <c r="F46" s="5"/>
      <c r="G46" s="5"/>
      <c r="H46" s="7">
        <v>70</v>
      </c>
      <c r="I46" s="26" t="s">
        <v>97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Тарараев Петр</v>
      </c>
      <c r="C47" s="11"/>
      <c r="D47" s="11"/>
      <c r="E47" s="5"/>
      <c r="F47" s="5"/>
      <c r="G47" s="4">
        <v>-68</v>
      </c>
      <c r="H47" s="10" t="str">
        <f>IF(H42=G41,G43,IF(H42=G43,G41,0))</f>
        <v>Волков Арнольд</v>
      </c>
      <c r="I47" s="20"/>
      <c r="J47" s="32" t="s">
        <v>13</v>
      </c>
      <c r="K47" s="32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93</v>
      </c>
      <c r="E48" s="5"/>
      <c r="F48" s="5"/>
      <c r="G48" s="5"/>
      <c r="H48" s="4">
        <v>-70</v>
      </c>
      <c r="I48" s="6" t="str">
        <f>IF(I46=H45,H47,IF(I46=H47,H45,0))</f>
        <v>Волков Арнольд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Шарафеев Тимур</v>
      </c>
      <c r="C49" s="11"/>
      <c r="D49" s="5"/>
      <c r="E49" s="5"/>
      <c r="F49" s="5"/>
      <c r="G49" s="15"/>
      <c r="H49" s="5"/>
      <c r="I49" s="20"/>
      <c r="J49" s="32" t="s">
        <v>15</v>
      </c>
      <c r="K49" s="32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93</v>
      </c>
      <c r="D50" s="4">
        <v>-77</v>
      </c>
      <c r="E50" s="6" t="str">
        <f>IF(E44=D40,D48,IF(E44=D48,D40,0))</f>
        <v>Бикбулатов Ильдар</v>
      </c>
      <c r="F50" s="4">
        <v>-71</v>
      </c>
      <c r="G50" s="6" t="str">
        <f>IF(C38=B37,B39,IF(C38=B39,B37,0))</f>
        <v>Мухаметзянов Ришат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Бикбулатов Ильдар</v>
      </c>
      <c r="C51" s="5"/>
      <c r="D51" s="5"/>
      <c r="E51" s="16" t="s">
        <v>17</v>
      </c>
      <c r="F51" s="5"/>
      <c r="G51" s="7">
        <v>79</v>
      </c>
      <c r="H51" s="14" t="s">
        <v>98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Пермяков Никита</v>
      </c>
      <c r="E52" s="20"/>
      <c r="F52" s="4">
        <v>-72</v>
      </c>
      <c r="G52" s="10" t="str">
        <f>IF(C42=B41,B43,IF(C42=B43,B41,0))</f>
        <v>Краснова Светлана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91</v>
      </c>
      <c r="F53" s="5"/>
      <c r="G53" s="5"/>
      <c r="H53" s="7">
        <v>81</v>
      </c>
      <c r="I53" s="25" t="s">
        <v>92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Тарараев Петр</v>
      </c>
      <c r="E54" s="16" t="s">
        <v>31</v>
      </c>
      <c r="F54" s="4">
        <v>-73</v>
      </c>
      <c r="G54" s="6" t="str">
        <f>IF(C46=B45,B47,IF(C46=B47,B45,0))</f>
        <v>Кузнецов Олег</v>
      </c>
      <c r="H54" s="11"/>
      <c r="I54" s="19"/>
      <c r="J54" s="32" t="s">
        <v>18</v>
      </c>
      <c r="K54" s="32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Пермяков Никита</v>
      </c>
      <c r="F55" s="5"/>
      <c r="G55" s="7">
        <v>80</v>
      </c>
      <c r="H55" s="21" t="s">
        <v>92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 t="str">
        <f>IF(C50=B49,B51,IF(C50=B51,B49,0))</f>
        <v>Шарафеев Тимур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 t="s">
        <v>101</v>
      </c>
      <c r="D57" s="5"/>
      <c r="E57" s="5"/>
      <c r="F57" s="5"/>
      <c r="G57" s="5"/>
      <c r="H57" s="4">
        <v>-81</v>
      </c>
      <c r="I57" s="6" t="str">
        <f>IF(I53=H51,H55,IF(I53=H55,H51,0))</f>
        <v>Краснова Светлана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 t="str">
        <f>IF(C9=B8,B10,IF(C9=B10,B8,0))</f>
        <v>Зиновьев Александр</v>
      </c>
      <c r="C58" s="11"/>
      <c r="D58" s="5"/>
      <c r="E58" s="5"/>
      <c r="F58" s="5"/>
      <c r="G58" s="4">
        <v>-79</v>
      </c>
      <c r="H58" s="6" t="str">
        <f>IF(H51=G50,G52,IF(H51=G52,G50,0))</f>
        <v>Мухаметзянов Ришат</v>
      </c>
      <c r="I58" s="20"/>
      <c r="J58" s="32" t="s">
        <v>20</v>
      </c>
      <c r="K58" s="32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 t="s">
        <v>101</v>
      </c>
      <c r="E59" s="5"/>
      <c r="F59" s="5"/>
      <c r="G59" s="5"/>
      <c r="H59" s="7">
        <v>82</v>
      </c>
      <c r="I59" s="26" t="s">
        <v>102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нет</v>
      </c>
      <c r="C60" s="11"/>
      <c r="D60" s="11"/>
      <c r="E60" s="5"/>
      <c r="F60" s="5"/>
      <c r="G60" s="4">
        <v>-80</v>
      </c>
      <c r="H60" s="10" t="str">
        <f>IF(H55=G54,G56,IF(H55=G56,G54,0))</f>
        <v>Шарафеев Тимур</v>
      </c>
      <c r="I60" s="20"/>
      <c r="J60" s="32" t="s">
        <v>21</v>
      </c>
      <c r="K60" s="32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 t="str">
        <f>IF(I59=H58,H60,IF(I59=H60,H58,0))</f>
        <v>Шарафеев Тимур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2" t="s">
        <v>22</v>
      </c>
      <c r="K62" s="32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 t="s">
        <v>103</v>
      </c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нет</v>
      </c>
      <c r="C66" s="11"/>
      <c r="D66" s="11"/>
      <c r="E66" s="5"/>
      <c r="F66" s="5"/>
      <c r="G66" s="5"/>
      <c r="H66" s="7">
        <v>93</v>
      </c>
      <c r="I66" s="25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 t="s">
        <v>103</v>
      </c>
      <c r="E67" s="5"/>
      <c r="F67" s="4">
        <v>-85</v>
      </c>
      <c r="G67" s="6">
        <f>IF(C65=B64,B66,IF(C65=B66,B64,0))</f>
        <v>0</v>
      </c>
      <c r="H67" s="11"/>
      <c r="I67" s="19"/>
      <c r="J67" s="32" t="s">
        <v>24</v>
      </c>
      <c r="K67" s="32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Могилевская Инесса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 t="s">
        <v>103</v>
      </c>
      <c r="D69" s="4">
        <v>-89</v>
      </c>
      <c r="E69" s="6" t="str">
        <f>IF(E63=D59,D67,IF(E63=D67,D59,0))</f>
        <v>Зиновьев Александр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2" t="s">
        <v>26</v>
      </c>
      <c r="K71" s="32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 t="str">
        <f>IF(H68=G67,G69,IF(H68=G69,G67,0))</f>
        <v>нет</v>
      </c>
      <c r="I73" s="20"/>
      <c r="J73" s="32" t="s">
        <v>28</v>
      </c>
      <c r="K73" s="32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2" t="s">
        <v>30</v>
      </c>
      <c r="K75" s="32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  <mergeCell ref="J54:K54"/>
    <mergeCell ref="I32:K32"/>
    <mergeCell ref="J75:K75"/>
    <mergeCell ref="J58:K58"/>
    <mergeCell ref="J60:K60"/>
    <mergeCell ref="J62:K62"/>
    <mergeCell ref="J67:K67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38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45</v>
      </c>
      <c r="B2" s="27"/>
      <c r="C2" s="29" t="s">
        <v>67</v>
      </c>
      <c r="D2" s="27"/>
      <c r="E2" s="27"/>
      <c r="F2" s="27"/>
      <c r="G2" s="27"/>
      <c r="H2" s="27"/>
      <c r="I2" s="27"/>
    </row>
    <row r="3" spans="1:9" ht="18">
      <c r="A3" s="23" t="s">
        <v>44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68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47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69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46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49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70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71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57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72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73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74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75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51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76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50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77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61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78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63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79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80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81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82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64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83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84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31" t="str">
        <f>СпК!C1</f>
        <v>Кубок Башкортостана 2008</v>
      </c>
      <c r="C1" s="31"/>
      <c r="D1" s="31"/>
      <c r="E1" s="31"/>
      <c r="F1" s="31"/>
      <c r="G1" s="31"/>
    </row>
    <row r="2" spans="1:7" ht="12.75">
      <c r="A2" s="22"/>
      <c r="B2" s="31" t="str">
        <f>СпК!C2</f>
        <v>Полуфинал Турнира Аптечный двор. 23 ноября.</v>
      </c>
      <c r="C2" s="31"/>
      <c r="D2" s="31"/>
      <c r="E2" s="31"/>
      <c r="F2" s="31"/>
      <c r="G2" s="31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СпК!A1</f>
        <v>Исмайлов Азат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38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 t="str">
        <f>СпК!A32</f>
        <v>нет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38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СпК!A17</f>
        <v>Кузнецов Владимир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76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СпК!A16</f>
        <v>Кузнецов Дмитрий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38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СпК!A9</f>
        <v>Лончаков Константин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80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СпК!A24</f>
        <v>Салихов Рим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49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СпК!A25</f>
        <v>Усков Сергей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49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СпК!A8</f>
        <v>Шарипов Вадим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38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СпК!A5</f>
        <v>Гайсин Айбулат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47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 t="str">
        <f>СпК!A28</f>
        <v>Ишметов Александр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47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СпК!A21</f>
        <v>Прокофьев Михаил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72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СпК!A12</f>
        <v>Игнатенко Алексей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68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СпК!A13</f>
        <v>Коробко Павел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73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СпК!A20</f>
        <v>Халимонов Евгений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68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 t="str">
        <f>СпК!A29</f>
        <v>Шапошников Александр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68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СпК!A4</f>
        <v>Уткулов Ринат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38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СпК!A3</f>
        <v>Ратникова Наталья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44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 t="str">
        <f>СпК!A30</f>
        <v>нет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44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СпК!A19</f>
        <v>Насыров Илдар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74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СпК!A14</f>
        <v>Тодрамович Александр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44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СпК!A11</f>
        <v>Семенов Юрий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57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СпК!A22</f>
        <v>Давлетов Тимур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69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 t="str">
        <f>СпК!A27</f>
        <v>Манайчев Владимир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69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СпК!A6</f>
        <v>Шакиров Ильяс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50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СпК!A7</f>
        <v>Мазурин Александр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82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СпК!A26</f>
        <v>Бакиров Наиль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82</v>
      </c>
      <c r="E55" s="11"/>
      <c r="F55" s="18">
        <v>-31</v>
      </c>
      <c r="G55" s="6" t="str">
        <f>IF(G35=F19,F51,IF(G35=F51,F19,0))</f>
        <v>Сафиуллин Александр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СпК!A23</f>
        <v>Рахматуллин Равиль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71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СпК!A10</f>
        <v>Фоминых Дмитрий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50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СпК!A15</f>
        <v>Салманов Сергей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50</v>
      </c>
      <c r="D61" s="11"/>
      <c r="E61" s="4">
        <v>-58</v>
      </c>
      <c r="F61" s="6" t="str">
        <f>IF(Кстр2!H14=Кстр2!G10,Кстр2!G18,IF(Кстр2!H14=Кстр2!G18,Кстр2!G10,0))</f>
        <v>Ратникова Наталья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СпК!A18</f>
        <v>Сафиуллин Александр</v>
      </c>
      <c r="C62" s="11"/>
      <c r="D62" s="11"/>
      <c r="E62" s="5"/>
      <c r="F62" s="7">
        <v>61</v>
      </c>
      <c r="G62" s="8" t="s">
        <v>44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50</v>
      </c>
      <c r="E63" s="4">
        <v>-59</v>
      </c>
      <c r="F63" s="10" t="str">
        <f>IF(Кстр2!H30=Кстр2!G26,Кстр2!G34,IF(Кстр2!H30=Кстр2!G34,Кстр2!G26,0))</f>
        <v>Уткулов Ринат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 t="str">
        <f>СпК!A31</f>
        <v>нет</v>
      </c>
      <c r="C64" s="11"/>
      <c r="D64" s="5"/>
      <c r="E64" s="5"/>
      <c r="F64" s="4">
        <v>-61</v>
      </c>
      <c r="G64" s="6" t="str">
        <f>IF(G62=F61,F63,IF(G62=F63,F61,0))</f>
        <v>Уткулов Ринат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45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СпК!A2</f>
        <v>Сафиуллин Азат</v>
      </c>
      <c r="C66" s="5"/>
      <c r="D66" s="5"/>
      <c r="E66" s="4">
        <v>-56</v>
      </c>
      <c r="F66" s="6" t="str">
        <f>IF(Кстр2!G10=Кстр2!F6,Кстр2!F14,IF(Кстр2!G10=Кстр2!F14,Кстр2!F6,0))</f>
        <v>Фоминых Дмитрий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71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IF(Кстр2!F6=Кстр2!E4,Кстр2!E8,IF(Кстр2!F6=Кстр2!E8,Кстр2!E4,0))</f>
        <v>Шарипов Вадим</v>
      </c>
      <c r="C68" s="5"/>
      <c r="D68" s="5"/>
      <c r="E68" s="4">
        <v>-57</v>
      </c>
      <c r="F68" s="10" t="str">
        <f>IF(Кстр2!G26=Кстр2!F22,Кстр2!F30,IF(Кстр2!G26=Кстр2!F30,Кстр2!F22,0))</f>
        <v>Шакиров Ильяс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49</v>
      </c>
      <c r="D69" s="5"/>
      <c r="E69" s="5"/>
      <c r="F69" s="4">
        <v>-62</v>
      </c>
      <c r="G69" s="6" t="str">
        <f>IF(G67=F66,F68,IF(G67=F68,F66,0))</f>
        <v>Шакиров Ильяс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IF(Кстр2!F14=Кстр2!E12,Кстр2!E16,IF(Кстр2!F14=Кстр2!E16,Кстр2!E12,0))</f>
        <v>Тодрамович Александр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49</v>
      </c>
      <c r="E71" s="4">
        <v>-63</v>
      </c>
      <c r="F71" s="6" t="str">
        <f>IF(C69=B68,B70,IF(C69=B70,B68,0))</f>
        <v>Тодрамович Александр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IF(Кстр2!F22=Кстр2!E20,Кстр2!E24,IF(Кстр2!F22=Кстр2!E24,Кстр2!E20,0))</f>
        <v>Коробко Павел</v>
      </c>
      <c r="C72" s="11"/>
      <c r="D72" s="17" t="s">
        <v>6</v>
      </c>
      <c r="E72" s="5"/>
      <c r="F72" s="7">
        <v>66</v>
      </c>
      <c r="G72" s="8" t="s">
        <v>82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73</v>
      </c>
      <c r="D73" s="20"/>
      <c r="E73" s="4">
        <v>-64</v>
      </c>
      <c r="F73" s="10" t="str">
        <f>IF(C73=B72,B74,IF(C73=B74,B72,0))</f>
        <v>Бакиров Наиль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IF(Кстр2!F30=Кстр2!E28,Кстр2!E32,IF(Кстр2!F30=Кстр2!E32,Кстр2!E28,0))</f>
        <v>Бакиров Наиль</v>
      </c>
      <c r="C74" s="4">
        <v>-65</v>
      </c>
      <c r="D74" s="6" t="str">
        <f>IF(D71=C69,C73,IF(D71=C73,C69,0))</f>
        <v>Коробко Павел</v>
      </c>
      <c r="E74" s="5"/>
      <c r="F74" s="4">
        <v>-66</v>
      </c>
      <c r="G74" s="6" t="str">
        <f>IF(G72=F71,F73,IF(G72=F73,F71,0))</f>
        <v>Тодрамович Александр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31" t="str">
        <f>СпК!C1</f>
        <v>Кубок Башкортостана 2008</v>
      </c>
      <c r="C1" s="31"/>
      <c r="D1" s="31"/>
      <c r="E1" s="31"/>
      <c r="F1" s="31"/>
      <c r="G1" s="31"/>
      <c r="H1" s="31"/>
      <c r="I1" s="31"/>
      <c r="J1" s="31"/>
      <c r="K1" s="31"/>
    </row>
    <row r="2" spans="1:11" ht="12.75">
      <c r="A2" s="22"/>
      <c r="B2" s="31" t="str">
        <f>СпК!C2</f>
        <v>Полуфинал Турнира Аптечный двор. 23 ноября.</v>
      </c>
      <c r="C2" s="31"/>
      <c r="D2" s="31"/>
      <c r="E2" s="31"/>
      <c r="F2" s="31"/>
      <c r="G2" s="31"/>
      <c r="H2" s="31"/>
      <c r="I2" s="31"/>
      <c r="J2" s="31"/>
      <c r="K2" s="31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 t="str">
        <f>IF(Кстр1!C5=Кстр1!B4,Кстр1!B6,IF(Кстр1!C5=Кстр1!B6,Кстр1!B4,0))</f>
        <v>нет</v>
      </c>
      <c r="C4" s="5"/>
      <c r="D4" s="4">
        <v>-25</v>
      </c>
      <c r="E4" s="6" t="str">
        <f>IF(Кстр1!E11=Кстр1!D7,Кстр1!D15,IF(Кстр1!E11=Кстр1!D15,Кстр1!D7,0))</f>
        <v>Шарипов Вадим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51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IF(Кстр1!C9=Кстр1!B8,Кстр1!B10,IF(Кстр1!C9=Кстр1!B10,Кстр1!B8,0))</f>
        <v>Кузнецов Дмитрий</v>
      </c>
      <c r="C6" s="7">
        <v>40</v>
      </c>
      <c r="D6" s="14" t="s">
        <v>51</v>
      </c>
      <c r="E6" s="7">
        <v>52</v>
      </c>
      <c r="F6" s="14" t="s">
        <v>71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IF(Кстр1!D63=Кстр1!C61,Кстр1!C65,IF(Кстр1!D63=Кстр1!C65,Кстр1!C61,0))</f>
        <v>Сафиуллин Азат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IF(Кстр1!C13=Кстр1!B12,Кстр1!B14,IF(Кстр1!C13=Кстр1!B14,Кстр1!B12,0))</f>
        <v>Лончаков Константин</v>
      </c>
      <c r="C8" s="5"/>
      <c r="D8" s="7">
        <v>48</v>
      </c>
      <c r="E8" s="21" t="s">
        <v>71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70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IF(Кстр1!C17=Кстр1!B16,Кстр1!B18,IF(Кстр1!C17=Кстр1!B18,Кстр1!B16,0))</f>
        <v>Усков Сергей</v>
      </c>
      <c r="C10" s="7">
        <v>41</v>
      </c>
      <c r="D10" s="21" t="s">
        <v>71</v>
      </c>
      <c r="E10" s="15"/>
      <c r="F10" s="7">
        <v>56</v>
      </c>
      <c r="G10" s="14" t="s">
        <v>47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IF(Кстр1!D55=Кстр1!C53,Кстр1!C57,IF(Кстр1!D55=Кстр1!C57,Кстр1!C53,0))</f>
        <v>Фоминых Дмитрий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IF(Кстр1!C21=Кстр1!B20,Кстр1!B22,IF(Кстр1!C21=Кстр1!B22,Кстр1!B20,0))</f>
        <v>Ишметов Александр</v>
      </c>
      <c r="C12" s="5"/>
      <c r="D12" s="4">
        <v>-26</v>
      </c>
      <c r="E12" s="6" t="str">
        <f>IF(Кстр1!E27=Кстр1!D23,Кстр1!D31,IF(Кстр1!E27=Кстр1!D31,Кстр1!D23,0))</f>
        <v>Гайсин Айбулат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78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IF(Кстр1!C25=Кстр1!B24,Кстр1!B26,IF(Кстр1!C25=Кстр1!B26,Кстр1!B24,0))</f>
        <v>Прокофьев Михаил</v>
      </c>
      <c r="C14" s="7">
        <v>42</v>
      </c>
      <c r="D14" s="14" t="s">
        <v>57</v>
      </c>
      <c r="E14" s="7">
        <v>53</v>
      </c>
      <c r="F14" s="21" t="s">
        <v>47</v>
      </c>
      <c r="G14" s="7">
        <v>58</v>
      </c>
      <c r="H14" s="14" t="s">
        <v>47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IF(Кстр1!D47=Кстр1!C45,Кстр1!C49,IF(Кстр1!D47=Кстр1!C49,Кстр1!C45,0))</f>
        <v>Семенов Юрий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IF(Кстр1!C29=Кстр1!B28,Кстр1!B30,IF(Кстр1!C29=Кстр1!B30,Кстр1!B28,0))</f>
        <v>Халимонов Евгений</v>
      </c>
      <c r="C16" s="5"/>
      <c r="D16" s="7">
        <v>49</v>
      </c>
      <c r="E16" s="21" t="s">
        <v>74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84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IF(Кстр1!C33=Кстр1!B32,Кстр1!B34,IF(Кстр1!C33=Кстр1!B34,Кстр1!B32,0))</f>
        <v>Шапошников Александр</v>
      </c>
      <c r="C18" s="7">
        <v>43</v>
      </c>
      <c r="D18" s="21" t="s">
        <v>74</v>
      </c>
      <c r="E18" s="15"/>
      <c r="F18" s="4">
        <v>-30</v>
      </c>
      <c r="G18" s="10" t="str">
        <f>IF(Кстр1!F51=Кстр1!E43,Кстр1!E59,IF(Кстр1!F51=Кстр1!E59,Кстр1!E43,0))</f>
        <v>Ратникова Наталья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IF(Кстр1!D39=Кстр1!C37,Кстр1!C41,IF(Кстр1!D39=Кстр1!C41,Кстр1!C37,0))</f>
        <v>Тодрамович Александр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IF(Кстр1!C37=Кстр1!B36,Кстр1!B38,IF(Кстр1!C37=Кстр1!B38,Кстр1!B36,0))</f>
        <v>нет</v>
      </c>
      <c r="C20" s="5"/>
      <c r="D20" s="4">
        <v>-27</v>
      </c>
      <c r="E20" s="6" t="str">
        <f>IF(Кстр1!E43=Кстр1!D39,Кстр1!D47,IF(Кстр1!E43=Кстр1!D47,Кстр1!D39,0))</f>
        <v>Шакиров Ильяс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77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IF(Кстр1!C41=Кстр1!B40,Кстр1!B42,IF(Кстр1!C41=Кстр1!B42,Кстр1!B40,0))</f>
        <v>Насыров Илдар</v>
      </c>
      <c r="C22" s="7">
        <v>44</v>
      </c>
      <c r="D22" s="14" t="s">
        <v>73</v>
      </c>
      <c r="E22" s="7">
        <v>54</v>
      </c>
      <c r="F22" s="14" t="s">
        <v>69</v>
      </c>
      <c r="G22" s="15"/>
      <c r="H22" s="7">
        <v>60</v>
      </c>
      <c r="I22" s="26" t="s">
        <v>46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IF(Кстр1!D31=Кстр1!C29,Кстр1!C33,IF(Кстр1!D31=Кстр1!C33,Кстр1!C29,0))</f>
        <v>Коробко Павел</v>
      </c>
      <c r="D23" s="11"/>
      <c r="E23" s="11"/>
      <c r="F23" s="11"/>
      <c r="G23" s="15"/>
      <c r="H23" s="11"/>
      <c r="I23" s="20"/>
      <c r="J23" s="32" t="s">
        <v>2</v>
      </c>
      <c r="K23" s="32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IF(Кстр1!C45=Кстр1!B44,Кстр1!B46,IF(Кстр1!C45=Кстр1!B46,Кстр1!B44,0))</f>
        <v>Давлетов Тимур</v>
      </c>
      <c r="C24" s="5"/>
      <c r="D24" s="7">
        <v>50</v>
      </c>
      <c r="E24" s="21" t="s">
        <v>73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63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IF(Кстр1!C49=Кстр1!B48,Кстр1!B50,IF(Кстр1!C49=Кстр1!B50,Кстр1!B48,0))</f>
        <v>Манайчев Владимир</v>
      </c>
      <c r="C26" s="7">
        <v>45</v>
      </c>
      <c r="D26" s="21" t="s">
        <v>72</v>
      </c>
      <c r="E26" s="15"/>
      <c r="F26" s="7">
        <v>57</v>
      </c>
      <c r="G26" s="14" t="s">
        <v>46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IF(Кстр1!D23=Кстр1!C21,Кстр1!C25,IF(Кстр1!D23=Кстр1!C25,Кстр1!C21,0))</f>
        <v>Игнатенко Алексей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IF(Кстр1!C53=Кстр1!B52,Кстр1!B54,IF(Кстр1!C53=Кстр1!B54,Кстр1!B52,0))</f>
        <v>Мазурин Александр</v>
      </c>
      <c r="C28" s="5"/>
      <c r="D28" s="4">
        <v>-28</v>
      </c>
      <c r="E28" s="6" t="str">
        <f>IF(Кстр1!E59=Кстр1!D55,Кстр1!D63,IF(Кстр1!E59=Кстр1!D63,Кстр1!D55,0))</f>
        <v>Бакиров Наиль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46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IF(Кстр1!C57=Кстр1!B56,Кстр1!B58,IF(Кстр1!C57=Кстр1!B58,Кстр1!B56,0))</f>
        <v>Рахматуллин Равиль</v>
      </c>
      <c r="C30" s="7">
        <v>46</v>
      </c>
      <c r="D30" s="14" t="s">
        <v>46</v>
      </c>
      <c r="E30" s="7">
        <v>55</v>
      </c>
      <c r="F30" s="21" t="s">
        <v>46</v>
      </c>
      <c r="G30" s="7">
        <v>59</v>
      </c>
      <c r="H30" s="21" t="s">
        <v>46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IF(Кстр1!D15=Кстр1!C13,Кстр1!C17,IF(Кстр1!D15=Кстр1!C17,Кстр1!C13,0))</f>
        <v>Салихов Рим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IF(Кстр1!C61=Кстр1!B60,Кстр1!B62,IF(Кстр1!C61=Кстр1!B62,Кстр1!B60,0))</f>
        <v>Салманов Сергей</v>
      </c>
      <c r="C32" s="5"/>
      <c r="D32" s="7">
        <v>51</v>
      </c>
      <c r="E32" s="21" t="s">
        <v>46</v>
      </c>
      <c r="F32" s="5"/>
      <c r="G32" s="11"/>
      <c r="H32" s="4">
        <v>-60</v>
      </c>
      <c r="I32" s="33" t="str">
        <f>IF(I22=H14,H30,IF(I22=H30,H14,0))</f>
        <v>Гайсин Айбулат</v>
      </c>
      <c r="J32" s="33"/>
      <c r="K32" s="33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75</v>
      </c>
      <c r="D33" s="11"/>
      <c r="E33" s="15"/>
      <c r="F33" s="5"/>
      <c r="G33" s="11"/>
      <c r="H33" s="5"/>
      <c r="I33" s="20"/>
      <c r="J33" s="32" t="s">
        <v>3</v>
      </c>
      <c r="K33" s="32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IF(Кстр1!C65=Кстр1!B64,Кстр1!B66,IF(Кстр1!C65=Кстр1!B66,Кстр1!B64,0))</f>
        <v>нет</v>
      </c>
      <c r="C34" s="7">
        <v>47</v>
      </c>
      <c r="D34" s="21" t="s">
        <v>76</v>
      </c>
      <c r="E34" s="15"/>
      <c r="F34" s="4">
        <v>-29</v>
      </c>
      <c r="G34" s="10" t="str">
        <f>IF(Кстр1!F19=Кстр1!E11,Кстр1!E27,IF(Кстр1!F19=Кстр1!E27,Кстр1!E11,0))</f>
        <v>Уткулов Ринат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IF(Кстр1!D7=Кстр1!C5,Кстр1!C9,IF(Кстр1!D7=Кстр1!C9,Кстр1!C5,0))</f>
        <v>Кузнецов Владимир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Сафиуллин Азат</v>
      </c>
      <c r="C37" s="5"/>
      <c r="D37" s="5"/>
      <c r="E37" s="5"/>
      <c r="F37" s="4">
        <v>-48</v>
      </c>
      <c r="G37" s="6" t="str">
        <f>IF(E8=D6,D10,IF(E8=D10,D6,0))</f>
        <v>Кузнецов Дмитрий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70</v>
      </c>
      <c r="D38" s="5"/>
      <c r="E38" s="5"/>
      <c r="F38" s="5"/>
      <c r="G38" s="7">
        <v>67</v>
      </c>
      <c r="H38" s="14" t="s">
        <v>51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Лончаков Константин</v>
      </c>
      <c r="C39" s="11"/>
      <c r="D39" s="5"/>
      <c r="E39" s="5"/>
      <c r="F39" s="4">
        <v>-49</v>
      </c>
      <c r="G39" s="10" t="str">
        <f>IF(E16=D14,D18,IF(E16=D18,D14,0))</f>
        <v>Семенов Юрий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70</v>
      </c>
      <c r="E40" s="5"/>
      <c r="F40" s="5"/>
      <c r="G40" s="5"/>
      <c r="H40" s="7">
        <v>69</v>
      </c>
      <c r="I40" s="25" t="s">
        <v>51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Прокофьев Михаил</v>
      </c>
      <c r="C41" s="11"/>
      <c r="D41" s="11"/>
      <c r="E41" s="5"/>
      <c r="F41" s="4">
        <v>-50</v>
      </c>
      <c r="G41" s="6" t="str">
        <f>IF(E24=D22,D26,IF(E24=D26,D22,0))</f>
        <v>Игнатенко Алексей</v>
      </c>
      <c r="H41" s="11"/>
      <c r="I41" s="19"/>
      <c r="J41" s="32" t="s">
        <v>12</v>
      </c>
      <c r="K41" s="32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78</v>
      </c>
      <c r="D42" s="11"/>
      <c r="E42" s="5"/>
      <c r="F42" s="5"/>
      <c r="G42" s="7">
        <v>68</v>
      </c>
      <c r="H42" s="21" t="s">
        <v>72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Шапошников Александр</v>
      </c>
      <c r="C43" s="5"/>
      <c r="D43" s="11"/>
      <c r="E43" s="5"/>
      <c r="F43" s="4">
        <v>-51</v>
      </c>
      <c r="G43" s="10" t="str">
        <f>IF(E32=D30,D34,IF(E32=D34,D30,0))</f>
        <v>Кузнецов Владимир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70</v>
      </c>
      <c r="F44" s="5"/>
      <c r="G44" s="5"/>
      <c r="H44" s="4">
        <v>-69</v>
      </c>
      <c r="I44" s="6" t="str">
        <f>IF(I40=H38,H42,IF(I40=H42,H38,0))</f>
        <v>Игнатенко Алексей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Насыров Илдар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Семенов Юрий</v>
      </c>
      <c r="I45" s="20"/>
      <c r="J45" s="32" t="s">
        <v>14</v>
      </c>
      <c r="K45" s="32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77</v>
      </c>
      <c r="D46" s="11"/>
      <c r="E46" s="5"/>
      <c r="F46" s="5"/>
      <c r="G46" s="5"/>
      <c r="H46" s="7">
        <v>70</v>
      </c>
      <c r="I46" s="26" t="s">
        <v>76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Давлетов Тимур</v>
      </c>
      <c r="C47" s="11"/>
      <c r="D47" s="11"/>
      <c r="E47" s="5"/>
      <c r="F47" s="5"/>
      <c r="G47" s="4">
        <v>-68</v>
      </c>
      <c r="H47" s="10" t="str">
        <f>IF(H42=G41,G43,IF(H42=G43,G41,0))</f>
        <v>Кузнецов Владимир</v>
      </c>
      <c r="I47" s="20"/>
      <c r="J47" s="32" t="s">
        <v>13</v>
      </c>
      <c r="K47" s="32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75</v>
      </c>
      <c r="E48" s="5"/>
      <c r="F48" s="5"/>
      <c r="G48" s="5"/>
      <c r="H48" s="4">
        <v>-70</v>
      </c>
      <c r="I48" s="6" t="str">
        <f>IF(I46=H45,H47,IF(I46=H47,H45,0))</f>
        <v>Семенов Юрий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Салихов Рим</v>
      </c>
      <c r="C49" s="11"/>
      <c r="D49" s="5"/>
      <c r="E49" s="5"/>
      <c r="F49" s="5"/>
      <c r="G49" s="15"/>
      <c r="H49" s="5"/>
      <c r="I49" s="20"/>
      <c r="J49" s="32" t="s">
        <v>15</v>
      </c>
      <c r="K49" s="32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75</v>
      </c>
      <c r="D50" s="4">
        <v>-77</v>
      </c>
      <c r="E50" s="6" t="str">
        <f>IF(E44=D40,D48,IF(E44=D48,D40,0))</f>
        <v>Салманов Сергей</v>
      </c>
      <c r="F50" s="4">
        <v>-71</v>
      </c>
      <c r="G50" s="6" t="str">
        <f>IF(C38=B37,B39,IF(C38=B39,B37,0))</f>
        <v>Сафиуллин Азат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Салманов Сергей</v>
      </c>
      <c r="C51" s="5"/>
      <c r="D51" s="5"/>
      <c r="E51" s="16" t="s">
        <v>17</v>
      </c>
      <c r="F51" s="5"/>
      <c r="G51" s="7">
        <v>79</v>
      </c>
      <c r="H51" s="14" t="s">
        <v>45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Прокофьев Михаил</v>
      </c>
      <c r="E52" s="20"/>
      <c r="F52" s="4">
        <v>-72</v>
      </c>
      <c r="G52" s="10" t="str">
        <f>IF(C42=B41,B43,IF(C42=B43,B41,0))</f>
        <v>Шапошников Александр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78</v>
      </c>
      <c r="F53" s="5"/>
      <c r="G53" s="5"/>
      <c r="H53" s="7">
        <v>81</v>
      </c>
      <c r="I53" s="25" t="s">
        <v>45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Насыров Илдар</v>
      </c>
      <c r="E54" s="16" t="s">
        <v>31</v>
      </c>
      <c r="F54" s="4">
        <v>-73</v>
      </c>
      <c r="G54" s="6" t="str">
        <f>IF(C46=B45,B47,IF(C46=B47,B45,0))</f>
        <v>Давлетов Тимур</v>
      </c>
      <c r="H54" s="11"/>
      <c r="I54" s="19"/>
      <c r="J54" s="32" t="s">
        <v>18</v>
      </c>
      <c r="K54" s="32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Насыров Илдар</v>
      </c>
      <c r="F55" s="5"/>
      <c r="G55" s="7">
        <v>80</v>
      </c>
      <c r="H55" s="21" t="s">
        <v>80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 t="str">
        <f>IF(C50=B49,B51,IF(C50=B51,B49,0))</f>
        <v>Салихов Рим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 t="s">
        <v>81</v>
      </c>
      <c r="D57" s="5"/>
      <c r="E57" s="5"/>
      <c r="F57" s="5"/>
      <c r="G57" s="5"/>
      <c r="H57" s="4">
        <v>-81</v>
      </c>
      <c r="I57" s="6" t="str">
        <f>IF(I53=H51,H55,IF(I53=H55,H51,0))</f>
        <v>Салихов Рим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 t="str">
        <f>IF(C9=B8,B10,IF(C9=B10,B8,0))</f>
        <v>Усков Сергей</v>
      </c>
      <c r="C58" s="11"/>
      <c r="D58" s="5"/>
      <c r="E58" s="5"/>
      <c r="F58" s="5"/>
      <c r="G58" s="4">
        <v>-79</v>
      </c>
      <c r="H58" s="6" t="str">
        <f>IF(H51=G50,G52,IF(H51=G52,G50,0))</f>
        <v>Шапошников Александр</v>
      </c>
      <c r="I58" s="20"/>
      <c r="J58" s="32" t="s">
        <v>20</v>
      </c>
      <c r="K58" s="32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 t="s">
        <v>81</v>
      </c>
      <c r="E59" s="5"/>
      <c r="F59" s="5"/>
      <c r="G59" s="5"/>
      <c r="H59" s="7">
        <v>82</v>
      </c>
      <c r="I59" s="26" t="s">
        <v>63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Ишметов Александр</v>
      </c>
      <c r="C60" s="11"/>
      <c r="D60" s="11"/>
      <c r="E60" s="5"/>
      <c r="F60" s="5"/>
      <c r="G60" s="4">
        <v>-80</v>
      </c>
      <c r="H60" s="10" t="str">
        <f>IF(H55=G54,G56,IF(H55=G56,G54,0))</f>
        <v>Давлетов Тимур</v>
      </c>
      <c r="I60" s="20"/>
      <c r="J60" s="32" t="s">
        <v>21</v>
      </c>
      <c r="K60" s="32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 t="s">
        <v>61</v>
      </c>
      <c r="D61" s="11"/>
      <c r="E61" s="5"/>
      <c r="F61" s="5"/>
      <c r="G61" s="5"/>
      <c r="H61" s="4">
        <v>-82</v>
      </c>
      <c r="I61" s="6" t="str">
        <f>IF(I59=H58,H60,IF(I59=H60,H58,0))</f>
        <v>Шапошников Александр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Халимонов Евгений</v>
      </c>
      <c r="C62" s="5"/>
      <c r="D62" s="11"/>
      <c r="E62" s="5"/>
      <c r="F62" s="5"/>
      <c r="G62" s="15"/>
      <c r="H62" s="5"/>
      <c r="I62" s="20"/>
      <c r="J62" s="32" t="s">
        <v>22</v>
      </c>
      <c r="K62" s="32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 t="s">
        <v>81</v>
      </c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 t="s">
        <v>83</v>
      </c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 t="s">
        <v>64</v>
      </c>
      <c r="D65" s="11"/>
      <c r="E65" s="5"/>
      <c r="F65" s="4">
        <v>-84</v>
      </c>
      <c r="G65" s="10" t="str">
        <f>IF(C61=B60,B62,IF(C61=B62,B60,0))</f>
        <v>Ишметов Александр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Манайчев Владимир</v>
      </c>
      <c r="C66" s="11"/>
      <c r="D66" s="11"/>
      <c r="E66" s="5"/>
      <c r="F66" s="5"/>
      <c r="G66" s="5"/>
      <c r="H66" s="7">
        <v>93</v>
      </c>
      <c r="I66" s="25" t="s">
        <v>83</v>
      </c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 t="s">
        <v>64</v>
      </c>
      <c r="E67" s="5"/>
      <c r="F67" s="4">
        <v>-85</v>
      </c>
      <c r="G67" s="6" t="str">
        <f>IF(C65=B64,B66,IF(C65=B66,B64,0))</f>
        <v>нет</v>
      </c>
      <c r="H67" s="11"/>
      <c r="I67" s="19"/>
      <c r="J67" s="32" t="s">
        <v>24</v>
      </c>
      <c r="K67" s="32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Рахматуллин Равиль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 t="s">
        <v>79</v>
      </c>
      <c r="D69" s="4">
        <v>-89</v>
      </c>
      <c r="E69" s="6" t="str">
        <f>IF(E63=D59,D67,IF(E63=D67,D59,0))</f>
        <v>Манайчев Владимир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 t="str">
        <f>IF(D59=C57,C61,IF(D59=C61,C57,0))</f>
        <v>Халимонов Евгений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2" t="s">
        <v>26</v>
      </c>
      <c r="K71" s="32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 t="s">
        <v>61</v>
      </c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 t="str">
        <f>IF(D67=C65,C69,IF(D67=C69,C65,0))</f>
        <v>Рахматуллин Равиль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2" t="s">
        <v>28</v>
      </c>
      <c r="K73" s="32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 t="str">
        <f>IF(E72=D71,D73,IF(E72=D73,D71,0))</f>
        <v>Рахматуллин Равиль</v>
      </c>
      <c r="F74" s="5"/>
      <c r="G74" s="5"/>
      <c r="H74" s="4">
        <v>-94</v>
      </c>
      <c r="I74" s="6" t="str">
        <f>IF(I72=H71,H73,IF(I72=H73,H71,0))</f>
        <v>нет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2" t="s">
        <v>30</v>
      </c>
      <c r="K75" s="32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I32:K32"/>
    <mergeCell ref="J75:K75"/>
    <mergeCell ref="J58:K58"/>
    <mergeCell ref="J60:K60"/>
    <mergeCell ref="J62:K62"/>
    <mergeCell ref="J67:K67"/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34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35</v>
      </c>
      <c r="B2" s="27"/>
      <c r="C2" s="29" t="s">
        <v>66</v>
      </c>
      <c r="D2" s="27"/>
      <c r="E2" s="27"/>
      <c r="F2" s="27"/>
      <c r="G2" s="27"/>
      <c r="H2" s="27"/>
      <c r="I2" s="27"/>
    </row>
    <row r="3" spans="1:9" ht="18">
      <c r="A3" s="23" t="s">
        <v>36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37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38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39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40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41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42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43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44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45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46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47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48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49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50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51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52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53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54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55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56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57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58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59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60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61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62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63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64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65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31" t="str">
        <f>СпМ!C1</f>
        <v>Кубок Башкортостана 2008</v>
      </c>
      <c r="C1" s="31"/>
      <c r="D1" s="31"/>
      <c r="E1" s="31"/>
      <c r="F1" s="31"/>
      <c r="G1" s="31"/>
    </row>
    <row r="2" spans="1:7" ht="12.75">
      <c r="A2" s="22"/>
      <c r="B2" s="31" t="str">
        <f>СпМ!C2</f>
        <v>Финал Турнира Аптечный двор. 29 ноября</v>
      </c>
      <c r="C2" s="31"/>
      <c r="D2" s="31"/>
      <c r="E2" s="31"/>
      <c r="F2" s="31"/>
      <c r="G2" s="31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СпМ!A1</f>
        <v>Яковлев Михаил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34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 t="str">
        <f>СпМ!A32</f>
        <v>Фаизов Эльдар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34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СпМ!A17</f>
        <v>Сафиуллин Александр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50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СпМ!A16</f>
        <v>Шарипов Вадим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34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СпМ!A9</f>
        <v>Максютов Азат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42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СпМ!A24</f>
        <v>Семенов Юрий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41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СпМ!A25</f>
        <v>Поскряков Александр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41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СпМ!A8</f>
        <v>Шариков Сергей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34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СпМ!A5</f>
        <v>Исмайлов Азат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38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 t="str">
        <f>СпМ!A28</f>
        <v>Халимонов Евгений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38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СпМ!A21</f>
        <v>Хубатулин Ринат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45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СпМ!A12</f>
        <v>Сафиуллин Азат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37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СпМ!A13</f>
        <v>Мазурин Александр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46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СпМ!A20</f>
        <v>Хабиров Марс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37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 t="str">
        <f>СпМ!A29</f>
        <v>Фаткуллин Раис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37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СпМ!A4</f>
        <v>Урманов Артур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35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СпМ!A3</f>
        <v>Санейко Дмитрий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36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 t="str">
        <f>СпМ!A30</f>
        <v>Давлетов Тимур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36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СпМ!A19</f>
        <v>Мазурин Викентий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47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СпМ!A14</f>
        <v>Гайсин Айбулат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36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СпМ!A11</f>
        <v>Ратникова Наталья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55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СпМ!A22</f>
        <v>Сазонов Николай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55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 t="str">
        <f>СпМ!A27</f>
        <v>Зарипов Айрат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39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СпМ!A6</f>
        <v>Аббасов Рустамхон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35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СпМ!A7</f>
        <v>Ахтемзянов Рустам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40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СпМ!A26</f>
        <v>Отин Роман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40</v>
      </c>
      <c r="E55" s="11"/>
      <c r="F55" s="18">
        <v>-31</v>
      </c>
      <c r="G55" s="6" t="str">
        <f>IF(G35=F19,F51,IF(G35=F51,F19,0))</f>
        <v>Яковлев Михаил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СпМ!A23</f>
        <v>Мордовин Александр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43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СпМ!A10</f>
        <v>Валеев Риф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35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СпМ!A15</f>
        <v>Ким Антон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51</v>
      </c>
      <c r="D61" s="11"/>
      <c r="E61" s="4">
        <v>-58</v>
      </c>
      <c r="F61" s="6" t="str">
        <f>IF(Мстр2!H14=Мстр2!G10,Мстр2!G18,IF(Мстр2!H14=Мстр2!G18,Мстр2!G10,0))</f>
        <v>Валеев Риф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СпМ!A18</f>
        <v>Кузнецов Дмитрий</v>
      </c>
      <c r="C62" s="11"/>
      <c r="D62" s="11"/>
      <c r="E62" s="5"/>
      <c r="F62" s="7">
        <v>61</v>
      </c>
      <c r="G62" s="8" t="s">
        <v>37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35</v>
      </c>
      <c r="E63" s="4">
        <v>-59</v>
      </c>
      <c r="F63" s="10" t="str">
        <f>IF(Мстр2!H30=Мстр2!G26,Мстр2!G34,IF(Мстр2!H30=Мстр2!G34,Мстр2!G26,0))</f>
        <v>Урманов Артур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 t="str">
        <f>СпМ!A31</f>
        <v>Манайчев Владимир</v>
      </c>
      <c r="C64" s="11"/>
      <c r="D64" s="5"/>
      <c r="E64" s="5"/>
      <c r="F64" s="4">
        <v>-61</v>
      </c>
      <c r="G64" s="6" t="str">
        <f>IF(G62=F61,F63,IF(G62=F63,F61,0))</f>
        <v>Валеев Риф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35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СпМ!A2</f>
        <v>Аристов Александр</v>
      </c>
      <c r="C66" s="5"/>
      <c r="D66" s="5"/>
      <c r="E66" s="4">
        <v>-56</v>
      </c>
      <c r="F66" s="6" t="str">
        <f>IF(Мстр2!G10=Мстр2!F6,Мстр2!F14,IF(Мстр2!G10=Мстр2!F14,Мстр2!F6,0))</f>
        <v>Исмайлов Азат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55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IF(Мстр2!F6=Мстр2!E4,Мстр2!E8,IF(Мстр2!F6=Мстр2!E8,Мстр2!E4,0))</f>
        <v>Шариков Сергей</v>
      </c>
      <c r="C68" s="5"/>
      <c r="D68" s="5"/>
      <c r="E68" s="4">
        <v>-57</v>
      </c>
      <c r="F68" s="10" t="str">
        <f>IF(Мстр2!G26=Мстр2!F22,Мстр2!F30,IF(Мстр2!G26=Мстр2!F30,Мстр2!F22,0))</f>
        <v>Сазонов Николай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39</v>
      </c>
      <c r="D69" s="5"/>
      <c r="E69" s="5"/>
      <c r="F69" s="4">
        <v>-62</v>
      </c>
      <c r="G69" s="6" t="str">
        <f>IF(G67=F66,F68,IF(G67=F68,F66,0))</f>
        <v>Исмайлов Азат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IF(Мстр2!F14=Мстр2!E12,Мстр2!E16,IF(Мстр2!F14=Мстр2!E16,Мстр2!E12,0))</f>
        <v>Аббасов Рустамхон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39</v>
      </c>
      <c r="E71" s="4">
        <v>-63</v>
      </c>
      <c r="F71" s="6" t="str">
        <f>IF(C69=B68,B70,IF(C69=B70,B68,0))</f>
        <v>Шариков Сергей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IF(Мстр2!F22=Мстр2!E20,Мстр2!E24,IF(Мстр2!F22=Мстр2!E24,Мстр2!E20,0))</f>
        <v>Ратникова Наталья</v>
      </c>
      <c r="C72" s="11"/>
      <c r="D72" s="17" t="s">
        <v>6</v>
      </c>
      <c r="E72" s="5"/>
      <c r="F72" s="7">
        <v>66</v>
      </c>
      <c r="G72" s="8" t="s">
        <v>41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56</v>
      </c>
      <c r="D73" s="20"/>
      <c r="E73" s="4">
        <v>-64</v>
      </c>
      <c r="F73" s="10" t="str">
        <f>IF(C73=B72,B74,IF(C73=B74,B72,0))</f>
        <v>Ратникова Наталья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IF(Мстр2!F30=Мстр2!E28,Мстр2!E32,IF(Мстр2!F30=Мстр2!E32,Мстр2!E28,0))</f>
        <v>Мордовин Александр</v>
      </c>
      <c r="C74" s="4">
        <v>-65</v>
      </c>
      <c r="D74" s="6" t="str">
        <f>IF(D71=C69,C73,IF(D71=C73,C69,0))</f>
        <v>Мордовин Александр</v>
      </c>
      <c r="E74" s="5"/>
      <c r="F74" s="4">
        <v>-66</v>
      </c>
      <c r="G74" s="6" t="str">
        <f>IF(G72=F71,F73,IF(G72=F73,F71,0))</f>
        <v>Ратникова Наталья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31" t="str">
        <f>СпМ!C1</f>
        <v>Кубок Башкортостана 2008</v>
      </c>
      <c r="C1" s="31"/>
      <c r="D1" s="31"/>
      <c r="E1" s="31"/>
      <c r="F1" s="31"/>
      <c r="G1" s="31"/>
      <c r="H1" s="31"/>
      <c r="I1" s="31"/>
      <c r="J1" s="31"/>
      <c r="K1" s="31"/>
    </row>
    <row r="2" spans="1:11" ht="12.75">
      <c r="A2" s="22"/>
      <c r="B2" s="31" t="str">
        <f>СпМ!C2</f>
        <v>Финал Турнира Аптечный двор. 29 ноября</v>
      </c>
      <c r="C2" s="31"/>
      <c r="D2" s="31"/>
      <c r="E2" s="31"/>
      <c r="F2" s="31"/>
      <c r="G2" s="31"/>
      <c r="H2" s="31"/>
      <c r="I2" s="31"/>
      <c r="J2" s="31"/>
      <c r="K2" s="31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 t="str">
        <f>IF(Мстр1!C5=Мстр1!B4,Мстр1!B6,IF(Мстр1!C5=Мстр1!B6,Мстр1!B4,0))</f>
        <v>Фаизов Эльдар</v>
      </c>
      <c r="C4" s="5"/>
      <c r="D4" s="4">
        <v>-25</v>
      </c>
      <c r="E4" s="6" t="str">
        <f>IF(Мстр1!E11=Мстр1!D7,Мстр1!D15,IF(Мстр1!E11=Мстр1!D15,Мстр1!D7,0))</f>
        <v>Шариков Сергей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49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IF(Мстр1!C9=Мстр1!B8,Мстр1!B10,IF(Мстр1!C9=Мстр1!B10,Мстр1!B8,0))</f>
        <v>Шарипов Вадим</v>
      </c>
      <c r="C6" s="7">
        <v>40</v>
      </c>
      <c r="D6" s="14" t="s">
        <v>49</v>
      </c>
      <c r="E6" s="7">
        <v>52</v>
      </c>
      <c r="F6" s="14" t="s">
        <v>43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IF(Мстр1!D63=Мстр1!C61,Мстр1!C65,IF(Мстр1!D63=Мстр1!C65,Мстр1!C61,0))</f>
        <v>Кузнецов Дмитрий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IF(Мстр1!C13=Мстр1!B12,Мстр1!B14,IF(Мстр1!C13=Мстр1!B14,Мстр1!B12,0))</f>
        <v>Семенов Юрий</v>
      </c>
      <c r="C8" s="5"/>
      <c r="D8" s="7">
        <v>48</v>
      </c>
      <c r="E8" s="21" t="s">
        <v>43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57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IF(Мстр1!C17=Мстр1!B16,Мстр1!B18,IF(Мстр1!C17=Мстр1!B18,Мстр1!B16,0))</f>
        <v>Поскряков Александр</v>
      </c>
      <c r="C10" s="7">
        <v>41</v>
      </c>
      <c r="D10" s="21" t="s">
        <v>43</v>
      </c>
      <c r="E10" s="15"/>
      <c r="F10" s="7">
        <v>56</v>
      </c>
      <c r="G10" s="14" t="s">
        <v>43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IF(Мстр1!D55=Мстр1!C53,Мстр1!C57,IF(Мстр1!D55=Мстр1!C57,Мстр1!C53,0))</f>
        <v>Валеев Риф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IF(Мстр1!C21=Мстр1!B20,Мстр1!B22,IF(Мстр1!C21=Мстр1!B22,Мстр1!B20,0))</f>
        <v>Халимонов Евгений</v>
      </c>
      <c r="C12" s="5"/>
      <c r="D12" s="4">
        <v>-26</v>
      </c>
      <c r="E12" s="6" t="str">
        <f>IF(Мстр1!E27=Мстр1!D23,Мстр1!D31,IF(Мстр1!E27=Мстр1!D31,Мстр1!D23,0))</f>
        <v>Исмайлов Азат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54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IF(Мстр1!C25=Мстр1!B24,Мстр1!B26,IF(Мстр1!C25=Мстр1!B26,Мстр1!B24,0))</f>
        <v>Хубатулин Ринат</v>
      </c>
      <c r="C14" s="7">
        <v>42</v>
      </c>
      <c r="D14" s="14" t="s">
        <v>39</v>
      </c>
      <c r="E14" s="7">
        <v>53</v>
      </c>
      <c r="F14" s="21" t="s">
        <v>38</v>
      </c>
      <c r="G14" s="7">
        <v>58</v>
      </c>
      <c r="H14" s="14" t="s">
        <v>36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IF(Мстр1!D47=Мстр1!C45,Мстр1!C49,IF(Мстр1!D47=Мстр1!C49,Мстр1!C45,0))</f>
        <v>Аббасов Рустамхон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IF(Мстр1!C29=Мстр1!B28,Мстр1!B30,IF(Мстр1!C29=Мстр1!B30,Мстр1!B28,0))</f>
        <v>Хабиров Марс</v>
      </c>
      <c r="C16" s="5"/>
      <c r="D16" s="7">
        <v>49</v>
      </c>
      <c r="E16" s="21" t="s">
        <v>39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53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IF(Мстр1!C33=Мстр1!B32,Мстр1!B34,IF(Мстр1!C33=Мстр1!B34,Мстр1!B32,0))</f>
        <v>Фаткуллин Раис</v>
      </c>
      <c r="C18" s="7">
        <v>43</v>
      </c>
      <c r="D18" s="21" t="s">
        <v>47</v>
      </c>
      <c r="E18" s="15"/>
      <c r="F18" s="4">
        <v>-30</v>
      </c>
      <c r="G18" s="10" t="str">
        <f>IF(Мстр1!F51=Мстр1!E43,Мстр1!E59,IF(Мстр1!F51=Мстр1!E59,Мстр1!E43,0))</f>
        <v>Санейко Дмитрий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IF(Мстр1!D39=Мстр1!C37,Мстр1!C41,IF(Мстр1!D39=Мстр1!C41,Мстр1!C37,0))</f>
        <v>Гайсин Айбулат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IF(Мстр1!C37=Мстр1!B36,Мстр1!B38,IF(Мстр1!C37=Мстр1!B38,Мстр1!B36,0))</f>
        <v>Давлетов Тимур</v>
      </c>
      <c r="C20" s="5"/>
      <c r="D20" s="4">
        <v>-27</v>
      </c>
      <c r="E20" s="6" t="str">
        <f>IF(Мстр1!E43=Мстр1!D39,Мстр1!D47,IF(Мстр1!E43=Мстр1!D47,Мстр1!D39,0))</f>
        <v>Сазонов Николай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52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IF(Мстр1!C41=Мстр1!B40,Мстр1!B42,IF(Мстр1!C41=Мстр1!B42,Мстр1!B40,0))</f>
        <v>Мазурин Викентий</v>
      </c>
      <c r="C22" s="7">
        <v>44</v>
      </c>
      <c r="D22" s="14" t="s">
        <v>46</v>
      </c>
      <c r="E22" s="7">
        <v>54</v>
      </c>
      <c r="F22" s="14" t="s">
        <v>55</v>
      </c>
      <c r="G22" s="15"/>
      <c r="H22" s="7">
        <v>60</v>
      </c>
      <c r="I22" s="26" t="s">
        <v>36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IF(Мстр1!D31=Мстр1!C29,Мстр1!C33,IF(Мстр1!D31=Мстр1!C33,Мстр1!C29,0))</f>
        <v>Мазурин Александр</v>
      </c>
      <c r="D23" s="11"/>
      <c r="E23" s="11"/>
      <c r="F23" s="11"/>
      <c r="G23" s="15"/>
      <c r="H23" s="11"/>
      <c r="I23" s="20"/>
      <c r="J23" s="32" t="s">
        <v>2</v>
      </c>
      <c r="K23" s="32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IF(Мстр1!C45=Мстр1!B44,Мстр1!B46,IF(Мстр1!C45=Мстр1!B46,Мстр1!B44,0))</f>
        <v>Ратникова Наталья</v>
      </c>
      <c r="C24" s="5"/>
      <c r="D24" s="7">
        <v>50</v>
      </c>
      <c r="E24" s="21" t="s">
        <v>44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44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IF(Мстр1!C49=Мстр1!B48,Мстр1!B50,IF(Мстр1!C49=Мстр1!B50,Мстр1!B48,0))</f>
        <v>Зарипов Айрат</v>
      </c>
      <c r="C26" s="7">
        <v>45</v>
      </c>
      <c r="D26" s="21" t="s">
        <v>44</v>
      </c>
      <c r="E26" s="15"/>
      <c r="F26" s="7">
        <v>57</v>
      </c>
      <c r="G26" s="14" t="s">
        <v>40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IF(Мстр1!D23=Мстр1!C21,Мстр1!C25,IF(Мстр1!D23=Мстр1!C25,Мстр1!C21,0))</f>
        <v>Сафиуллин Азат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IF(Мстр1!C53=Мстр1!B52,Мстр1!B54,IF(Мстр1!C53=Мстр1!B54,Мстр1!B52,0))</f>
        <v>Отин Роман</v>
      </c>
      <c r="C28" s="5"/>
      <c r="D28" s="4">
        <v>-28</v>
      </c>
      <c r="E28" s="6" t="str">
        <f>IF(Мстр1!E59=Мстр1!D55,Мстр1!D63,IF(Мстр1!E59=Мстр1!D63,Мстр1!D55,0))</f>
        <v>Ахтемзянов Рустам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56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IF(Мстр1!C57=Мстр1!B56,Мстр1!B58,IF(Мстр1!C57=Мстр1!B58,Мстр1!B56,0))</f>
        <v>Мордовин Александр</v>
      </c>
      <c r="C30" s="7">
        <v>46</v>
      </c>
      <c r="D30" s="14" t="s">
        <v>56</v>
      </c>
      <c r="E30" s="7">
        <v>55</v>
      </c>
      <c r="F30" s="21" t="s">
        <v>40</v>
      </c>
      <c r="G30" s="7">
        <v>59</v>
      </c>
      <c r="H30" s="21" t="s">
        <v>40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IF(Мстр1!D15=Мстр1!C13,Мстр1!C17,IF(Мстр1!D15=Мстр1!C17,Мстр1!C13,0))</f>
        <v>Максютов Азат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IF(Мстр1!C61=Мстр1!B60,Мстр1!B62,IF(Мстр1!C61=Мстр1!B62,Мстр1!B60,0))</f>
        <v>Ким Антон</v>
      </c>
      <c r="C32" s="5"/>
      <c r="D32" s="7">
        <v>51</v>
      </c>
      <c r="E32" s="21" t="s">
        <v>56</v>
      </c>
      <c r="F32" s="5"/>
      <c r="G32" s="11"/>
      <c r="H32" s="4">
        <v>-60</v>
      </c>
      <c r="I32" s="33" t="str">
        <f>IF(I22=H14,H30,IF(I22=H30,H14,0))</f>
        <v>Ахтемзянов Рустам</v>
      </c>
      <c r="J32" s="33"/>
      <c r="K32" s="33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48</v>
      </c>
      <c r="D33" s="11"/>
      <c r="E33" s="15"/>
      <c r="F33" s="5"/>
      <c r="G33" s="11"/>
      <c r="H33" s="5"/>
      <c r="I33" s="20"/>
      <c r="J33" s="32" t="s">
        <v>3</v>
      </c>
      <c r="K33" s="32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IF(Мстр1!C65=Мстр1!B64,Мстр1!B66,IF(Мстр1!C65=Мстр1!B66,Мстр1!B64,0))</f>
        <v>Манайчев Владимир</v>
      </c>
      <c r="C34" s="7">
        <v>47</v>
      </c>
      <c r="D34" s="21" t="s">
        <v>48</v>
      </c>
      <c r="E34" s="15"/>
      <c r="F34" s="4">
        <v>-29</v>
      </c>
      <c r="G34" s="10" t="str">
        <f>IF(Мстр1!F19=Мстр1!E11,Мстр1!E27,IF(Мстр1!F19=Мстр1!E27,Мстр1!E11,0))</f>
        <v>Урманов Артур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IF(Мстр1!D7=Мстр1!C5,Мстр1!C9,IF(Мстр1!D7=Мстр1!C9,Мстр1!C5,0))</f>
        <v>Сафиуллин Александр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Кузнецов Дмитрий</v>
      </c>
      <c r="C37" s="5"/>
      <c r="D37" s="5"/>
      <c r="E37" s="5"/>
      <c r="F37" s="4">
        <v>-48</v>
      </c>
      <c r="G37" s="6" t="str">
        <f>IF(E8=D6,D10,IF(E8=D10,D6,0))</f>
        <v>Шарипов Вадим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51</v>
      </c>
      <c r="D38" s="5"/>
      <c r="E38" s="5"/>
      <c r="F38" s="5"/>
      <c r="G38" s="7">
        <v>67</v>
      </c>
      <c r="H38" s="14" t="s">
        <v>49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Семенов Юрий</v>
      </c>
      <c r="C39" s="11"/>
      <c r="D39" s="5"/>
      <c r="E39" s="5"/>
      <c r="F39" s="4">
        <v>-49</v>
      </c>
      <c r="G39" s="10" t="str">
        <f>IF(E16=D14,D18,IF(E16=D18,D14,0))</f>
        <v>Гайсин Айбулат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51</v>
      </c>
      <c r="E40" s="5"/>
      <c r="F40" s="5"/>
      <c r="G40" s="5"/>
      <c r="H40" s="7">
        <v>69</v>
      </c>
      <c r="I40" s="25" t="s">
        <v>49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Хубатулин Ринат</v>
      </c>
      <c r="C41" s="11"/>
      <c r="D41" s="11"/>
      <c r="E41" s="5"/>
      <c r="F41" s="4">
        <v>-50</v>
      </c>
      <c r="G41" s="6" t="str">
        <f>IF(E24=D22,D26,IF(E24=D26,D22,0))</f>
        <v>Мазурин Александр</v>
      </c>
      <c r="H41" s="11"/>
      <c r="I41" s="19"/>
      <c r="J41" s="32" t="s">
        <v>12</v>
      </c>
      <c r="K41" s="32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53</v>
      </c>
      <c r="D42" s="11"/>
      <c r="E42" s="5"/>
      <c r="F42" s="5"/>
      <c r="G42" s="7">
        <v>68</v>
      </c>
      <c r="H42" s="21" t="s">
        <v>46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Хабиров Марс</v>
      </c>
      <c r="C43" s="5"/>
      <c r="D43" s="11"/>
      <c r="E43" s="5"/>
      <c r="F43" s="4">
        <v>-51</v>
      </c>
      <c r="G43" s="10" t="str">
        <f>IF(E32=D30,D34,IF(E32=D34,D30,0))</f>
        <v>Ким Антон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42</v>
      </c>
      <c r="F44" s="5"/>
      <c r="G44" s="5"/>
      <c r="H44" s="4">
        <v>-69</v>
      </c>
      <c r="I44" s="6" t="str">
        <f>IF(I40=H38,H42,IF(I40=H42,H38,0))</f>
        <v>Мазурин Александр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Мазурин Викентий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Гайсин Айбулат</v>
      </c>
      <c r="I45" s="20"/>
      <c r="J45" s="32" t="s">
        <v>14</v>
      </c>
      <c r="K45" s="32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45</v>
      </c>
      <c r="D46" s="11"/>
      <c r="E46" s="5"/>
      <c r="F46" s="5"/>
      <c r="G46" s="5"/>
      <c r="H46" s="7">
        <v>70</v>
      </c>
      <c r="I46" s="26" t="s">
        <v>48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Сафиуллин Азат</v>
      </c>
      <c r="C47" s="11"/>
      <c r="D47" s="11"/>
      <c r="E47" s="5"/>
      <c r="F47" s="5"/>
      <c r="G47" s="4">
        <v>-68</v>
      </c>
      <c r="H47" s="10" t="str">
        <f>IF(H42=G41,G43,IF(H42=G43,G41,0))</f>
        <v>Ким Антон</v>
      </c>
      <c r="I47" s="20"/>
      <c r="J47" s="32" t="s">
        <v>13</v>
      </c>
      <c r="K47" s="32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42</v>
      </c>
      <c r="E48" s="5"/>
      <c r="F48" s="5"/>
      <c r="G48" s="5"/>
      <c r="H48" s="4">
        <v>-70</v>
      </c>
      <c r="I48" s="6" t="str">
        <f>IF(I46=H45,H47,IF(I46=H47,H45,0))</f>
        <v>Гайсин Айбулат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Максютов Азат</v>
      </c>
      <c r="C49" s="11"/>
      <c r="D49" s="5"/>
      <c r="E49" s="5"/>
      <c r="F49" s="5"/>
      <c r="G49" s="15"/>
      <c r="H49" s="5"/>
      <c r="I49" s="20"/>
      <c r="J49" s="32" t="s">
        <v>15</v>
      </c>
      <c r="K49" s="32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42</v>
      </c>
      <c r="D50" s="4">
        <v>-77</v>
      </c>
      <c r="E50" s="6" t="str">
        <f>IF(E44=D40,D48,IF(E44=D48,D40,0))</f>
        <v>Кузнецов Дмитрий</v>
      </c>
      <c r="F50" s="4">
        <v>-71</v>
      </c>
      <c r="G50" s="6" t="str">
        <f>IF(C38=B37,B39,IF(C38=B39,B37,0))</f>
        <v>Семенов Юрий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Сафиуллин Александр</v>
      </c>
      <c r="C51" s="5"/>
      <c r="D51" s="5"/>
      <c r="E51" s="16" t="s">
        <v>17</v>
      </c>
      <c r="F51" s="5"/>
      <c r="G51" s="7">
        <v>79</v>
      </c>
      <c r="H51" s="14" t="s">
        <v>57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Хабиров Марс</v>
      </c>
      <c r="E52" s="20"/>
      <c r="F52" s="4">
        <v>-72</v>
      </c>
      <c r="G52" s="10" t="str">
        <f>IF(C42=B41,B43,IF(C42=B43,B41,0))</f>
        <v>Хубатулин Ринат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45</v>
      </c>
      <c r="F53" s="5"/>
      <c r="G53" s="5"/>
      <c r="H53" s="7">
        <v>81</v>
      </c>
      <c r="I53" s="25" t="s">
        <v>50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Сафиуллин Азат</v>
      </c>
      <c r="E54" s="16" t="s">
        <v>31</v>
      </c>
      <c r="F54" s="4">
        <v>-73</v>
      </c>
      <c r="G54" s="6" t="str">
        <f>IF(C46=B45,B47,IF(C46=B47,B45,0))</f>
        <v>Мазурин Викентий</v>
      </c>
      <c r="H54" s="11"/>
      <c r="I54" s="19"/>
      <c r="J54" s="32" t="s">
        <v>18</v>
      </c>
      <c r="K54" s="32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Хабиров Марс</v>
      </c>
      <c r="F55" s="5"/>
      <c r="G55" s="7">
        <v>80</v>
      </c>
      <c r="H55" s="21" t="s">
        <v>50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Фаизов Эльдар</v>
      </c>
      <c r="C56" s="15"/>
      <c r="D56" s="5"/>
      <c r="E56" s="16" t="s">
        <v>19</v>
      </c>
      <c r="F56" s="4">
        <v>-74</v>
      </c>
      <c r="G56" s="10" t="str">
        <f>IF(C50=B49,B51,IF(C50=B51,B49,0))</f>
        <v>Сафиуллин Александр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 t="s">
        <v>65</v>
      </c>
      <c r="D57" s="5"/>
      <c r="E57" s="5"/>
      <c r="F57" s="5"/>
      <c r="G57" s="5"/>
      <c r="H57" s="4">
        <v>-81</v>
      </c>
      <c r="I57" s="6" t="str">
        <f>IF(I53=H51,H55,IF(I53=H55,H51,0))</f>
        <v>Семенов Юрий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 t="str">
        <f>IF(C9=B8,B10,IF(C9=B10,B8,0))</f>
        <v>Поскряков Александр</v>
      </c>
      <c r="C58" s="11"/>
      <c r="D58" s="5"/>
      <c r="E58" s="5"/>
      <c r="F58" s="5"/>
      <c r="G58" s="4">
        <v>-79</v>
      </c>
      <c r="H58" s="6" t="str">
        <f>IF(H51=G50,G52,IF(H51=G52,G50,0))</f>
        <v>Хубатулин Ринат</v>
      </c>
      <c r="I58" s="20"/>
      <c r="J58" s="32" t="s">
        <v>20</v>
      </c>
      <c r="K58" s="32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 t="s">
        <v>65</v>
      </c>
      <c r="E59" s="5"/>
      <c r="F59" s="5"/>
      <c r="G59" s="5"/>
      <c r="H59" s="7">
        <v>82</v>
      </c>
      <c r="I59" s="26" t="s">
        <v>54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Халимонов Евгений</v>
      </c>
      <c r="C60" s="11"/>
      <c r="D60" s="11"/>
      <c r="E60" s="5"/>
      <c r="F60" s="5"/>
      <c r="G60" s="4">
        <v>-80</v>
      </c>
      <c r="H60" s="10" t="str">
        <f>IF(H55=G54,G56,IF(H55=G56,G54,0))</f>
        <v>Мазурин Викентий</v>
      </c>
      <c r="I60" s="20"/>
      <c r="J60" s="32" t="s">
        <v>21</v>
      </c>
      <c r="K60" s="32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 t="s">
        <v>61</v>
      </c>
      <c r="D61" s="11"/>
      <c r="E61" s="5"/>
      <c r="F61" s="5"/>
      <c r="G61" s="5"/>
      <c r="H61" s="4">
        <v>-82</v>
      </c>
      <c r="I61" s="6" t="str">
        <f>IF(I59=H58,H60,IF(I59=H60,H58,0))</f>
        <v>Мазурин Викентий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Фаткуллин Раис</v>
      </c>
      <c r="C62" s="5"/>
      <c r="D62" s="11"/>
      <c r="E62" s="5"/>
      <c r="F62" s="5"/>
      <c r="G62" s="15"/>
      <c r="H62" s="5"/>
      <c r="I62" s="20"/>
      <c r="J62" s="32" t="s">
        <v>22</v>
      </c>
      <c r="K62" s="32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 t="s">
        <v>65</v>
      </c>
      <c r="F63" s="4">
        <v>-83</v>
      </c>
      <c r="G63" s="6" t="str">
        <f>IF(C57=B56,B58,IF(C57=B58,B56,0))</f>
        <v>Поскряков Александр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Давлетов Тимур</v>
      </c>
      <c r="C64" s="5"/>
      <c r="D64" s="11"/>
      <c r="E64" s="16" t="s">
        <v>23</v>
      </c>
      <c r="F64" s="5"/>
      <c r="G64" s="7">
        <v>91</v>
      </c>
      <c r="H64" s="14" t="s">
        <v>62</v>
      </c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 t="s">
        <v>60</v>
      </c>
      <c r="D65" s="11"/>
      <c r="E65" s="5"/>
      <c r="F65" s="4">
        <v>-84</v>
      </c>
      <c r="G65" s="10" t="str">
        <f>IF(C61=B60,B62,IF(C61=B62,B60,0))</f>
        <v>Фаткуллин Раис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Зарипов Айрат</v>
      </c>
      <c r="C66" s="11"/>
      <c r="D66" s="11"/>
      <c r="E66" s="5"/>
      <c r="F66" s="5"/>
      <c r="G66" s="5"/>
      <c r="H66" s="7">
        <v>93</v>
      </c>
      <c r="I66" s="25" t="s">
        <v>62</v>
      </c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 t="s">
        <v>59</v>
      </c>
      <c r="E67" s="5"/>
      <c r="F67" s="4">
        <v>-85</v>
      </c>
      <c r="G67" s="6" t="str">
        <f>IF(C65=B64,B66,IF(C65=B66,B64,0))</f>
        <v>Давлетов Тимур</v>
      </c>
      <c r="H67" s="11"/>
      <c r="I67" s="19"/>
      <c r="J67" s="32" t="s">
        <v>24</v>
      </c>
      <c r="K67" s="32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Отин Роман</v>
      </c>
      <c r="C68" s="11"/>
      <c r="D68" s="5"/>
      <c r="E68" s="5"/>
      <c r="F68" s="5"/>
      <c r="G68" s="7">
        <v>92</v>
      </c>
      <c r="H68" s="21" t="s">
        <v>63</v>
      </c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 t="s">
        <v>59</v>
      </c>
      <c r="D69" s="4">
        <v>-89</v>
      </c>
      <c r="E69" s="6" t="str">
        <f>IF(E63=D59,D67,IF(E63=D67,D59,0))</f>
        <v>Отин Роман</v>
      </c>
      <c r="F69" s="4">
        <v>-86</v>
      </c>
      <c r="G69" s="10" t="str">
        <f>IF(C69=B68,B70,IF(C69=B70,B68,0))</f>
        <v>Манайчев Владимир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Манайчев Владимир</v>
      </c>
      <c r="C70" s="5"/>
      <c r="D70" s="5"/>
      <c r="E70" s="16" t="s">
        <v>25</v>
      </c>
      <c r="F70" s="5"/>
      <c r="G70" s="5"/>
      <c r="H70" s="4">
        <v>-93</v>
      </c>
      <c r="I70" s="6" t="str">
        <f>IF(I66=H64,H68,IF(I66=H68,H64,0))</f>
        <v>Давлетов Тимур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 t="str">
        <f>IF(D59=C57,C61,IF(D59=C61,C57,0))</f>
        <v>Халимонов Евгений</v>
      </c>
      <c r="E71" s="20"/>
      <c r="F71" s="5"/>
      <c r="G71" s="4">
        <v>-91</v>
      </c>
      <c r="H71" s="6" t="str">
        <f>IF(H64=G63,G65,IF(H64=G65,G63,0))</f>
        <v>Поскряков Александр</v>
      </c>
      <c r="I71" s="20"/>
      <c r="J71" s="32" t="s">
        <v>26</v>
      </c>
      <c r="K71" s="32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 t="s">
        <v>60</v>
      </c>
      <c r="F72" s="5"/>
      <c r="G72" s="5"/>
      <c r="H72" s="7">
        <v>94</v>
      </c>
      <c r="I72" s="26" t="s">
        <v>64</v>
      </c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 t="str">
        <f>IF(D67=C65,C69,IF(D67=C69,C65,0))</f>
        <v>Зарипов Айрат</v>
      </c>
      <c r="E73" s="16" t="s">
        <v>27</v>
      </c>
      <c r="F73" s="5"/>
      <c r="G73" s="4">
        <v>-92</v>
      </c>
      <c r="H73" s="10" t="str">
        <f>IF(H68=G67,G69,IF(H68=G69,G67,0))</f>
        <v>Манайчев Владимир</v>
      </c>
      <c r="I73" s="20"/>
      <c r="J73" s="32" t="s">
        <v>28</v>
      </c>
      <c r="K73" s="32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 t="str">
        <f>IF(E72=D71,D73,IF(E72=D73,D71,0))</f>
        <v>Халимонов Евгений</v>
      </c>
      <c r="F74" s="5"/>
      <c r="G74" s="5"/>
      <c r="H74" s="4">
        <v>-94</v>
      </c>
      <c r="I74" s="6" t="str">
        <f>IF(I72=H71,H73,IF(I72=H73,H71,0))</f>
        <v>Поскряков Александр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2" t="s">
        <v>30</v>
      </c>
      <c r="K75" s="32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I32:K32"/>
    <mergeCell ref="J75:K75"/>
    <mergeCell ref="J58:K58"/>
    <mergeCell ref="J60:K60"/>
    <mergeCell ref="J62:K62"/>
    <mergeCell ref="J67:K67"/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AM81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30" customWidth="1"/>
    <col min="2" max="2" width="18.875" style="30" customWidth="1"/>
    <col min="3" max="6" width="16.75390625" style="30" customWidth="1"/>
    <col min="7" max="9" width="6.75390625" style="30" customWidth="1"/>
    <col min="10" max="11" width="6.75390625" style="34" customWidth="1"/>
    <col min="12" max="39" width="9.125" style="34" customWidth="1"/>
    <col min="40" max="16384" width="9.125" style="30" customWidth="1"/>
  </cols>
  <sheetData>
    <row r="1" spans="2:9" ht="13.5" customHeight="1">
      <c r="B1" s="31" t="str">
        <f>Сп4!C1</f>
        <v>Кубок Башкортостана 2008</v>
      </c>
      <c r="C1" s="31"/>
      <c r="D1" s="31"/>
      <c r="E1" s="31"/>
      <c r="F1" s="31"/>
      <c r="G1" s="31"/>
      <c r="H1" s="31"/>
      <c r="I1" s="31"/>
    </row>
    <row r="2" spans="2:9" ht="13.5" customHeight="1">
      <c r="B2" s="31" t="str">
        <f>Сп4!C2</f>
        <v>1/32 финала Турнира Аптечный двор. 25 октября.</v>
      </c>
      <c r="C2" s="31"/>
      <c r="D2" s="31"/>
      <c r="E2" s="31"/>
      <c r="F2" s="31"/>
      <c r="G2" s="31"/>
      <c r="H2" s="31"/>
      <c r="I2" s="31"/>
    </row>
    <row r="3" spans="1:9" ht="13.5" customHeight="1">
      <c r="A3" s="31"/>
      <c r="B3" s="31"/>
      <c r="C3" s="31"/>
      <c r="D3" s="31"/>
      <c r="E3" s="31"/>
      <c r="F3" s="31"/>
      <c r="G3" s="31"/>
      <c r="H3" s="31"/>
      <c r="I3" s="31"/>
    </row>
    <row r="4" spans="1:39" ht="13.5" customHeight="1">
      <c r="A4" s="35">
        <v>1</v>
      </c>
      <c r="B4" s="36" t="str">
        <f>Сп4!A1</f>
        <v>Коновалов Александр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37">
        <v>1</v>
      </c>
      <c r="C5" s="38" t="s">
        <v>126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35">
        <v>64</v>
      </c>
      <c r="B6" s="39" t="str">
        <f>Сп4!A64</f>
        <v>нет</v>
      </c>
      <c r="C6" s="40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37">
        <v>33</v>
      </c>
      <c r="D7" s="38" t="s">
        <v>126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35">
        <v>33</v>
      </c>
      <c r="B8" s="36" t="str">
        <f>Сп4!A33</f>
        <v>Халилов Арслан</v>
      </c>
      <c r="C8" s="40"/>
      <c r="D8" s="40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37">
        <v>2</v>
      </c>
      <c r="C9" s="41" t="s">
        <v>152</v>
      </c>
      <c r="D9" s="40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35">
        <v>32</v>
      </c>
      <c r="B10" s="39" t="str">
        <f>Сп4!A32</f>
        <v>Калинович Денис</v>
      </c>
      <c r="D10" s="40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37">
        <v>49</v>
      </c>
      <c r="E11" s="38" t="s">
        <v>126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35">
        <v>17</v>
      </c>
      <c r="B12" s="36" t="str">
        <f>Сп4!A17</f>
        <v>Неизвестных Игорь</v>
      </c>
      <c r="D12" s="40"/>
      <c r="E12" s="40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37">
        <v>3</v>
      </c>
      <c r="C13" s="38" t="s">
        <v>139</v>
      </c>
      <c r="D13" s="40"/>
      <c r="E13" s="40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35">
        <v>48</v>
      </c>
      <c r="B14" s="39" t="str">
        <f>Сп4!A48</f>
        <v>нет</v>
      </c>
      <c r="C14" s="40"/>
      <c r="D14" s="40"/>
      <c r="E14" s="40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37">
        <v>34</v>
      </c>
      <c r="D15" s="41" t="s">
        <v>114</v>
      </c>
      <c r="E15" s="40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35">
        <v>49</v>
      </c>
      <c r="B16" s="36" t="str">
        <f>Сп4!A49</f>
        <v>нет</v>
      </c>
      <c r="C16" s="40"/>
      <c r="E16" s="40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37">
        <v>4</v>
      </c>
      <c r="C17" s="41" t="s">
        <v>114</v>
      </c>
      <c r="E17" s="40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35">
        <v>16</v>
      </c>
      <c r="B18" s="39" t="str">
        <f>Сп4!A16</f>
        <v>Хубатулин Денис</v>
      </c>
      <c r="E18" s="40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37">
        <v>57</v>
      </c>
      <c r="F19" s="38" t="s">
        <v>126</v>
      </c>
      <c r="G19" s="42"/>
      <c r="H19" s="42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35">
        <v>9</v>
      </c>
      <c r="B20" s="36" t="str">
        <f>Сп4!A9</f>
        <v>Субхангулов Арнольд</v>
      </c>
      <c r="E20" s="40"/>
      <c r="F20" s="40"/>
      <c r="G20" s="42"/>
      <c r="H20" s="42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37">
        <v>5</v>
      </c>
      <c r="C21" s="38" t="s">
        <v>133</v>
      </c>
      <c r="E21" s="40"/>
      <c r="F21" s="40"/>
      <c r="G21" s="42"/>
      <c r="H21" s="42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35">
        <v>56</v>
      </c>
      <c r="B22" s="39" t="str">
        <f>Сп4!A56</f>
        <v>нет</v>
      </c>
      <c r="C22" s="40"/>
      <c r="E22" s="40"/>
      <c r="F22" s="40"/>
      <c r="G22" s="42"/>
      <c r="H22" s="42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37">
        <v>35</v>
      </c>
      <c r="D23" s="38" t="s">
        <v>133</v>
      </c>
      <c r="E23" s="40"/>
      <c r="F23" s="40"/>
      <c r="G23" s="42"/>
      <c r="H23" s="42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35">
        <v>41</v>
      </c>
      <c r="B24" s="36" t="str">
        <f>Сп4!A41</f>
        <v>Насилобеков Алишер</v>
      </c>
      <c r="C24" s="40"/>
      <c r="D24" s="40"/>
      <c r="E24" s="40"/>
      <c r="F24" s="40"/>
      <c r="G24" s="42"/>
      <c r="H24" s="42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37">
        <v>6</v>
      </c>
      <c r="C25" s="41" t="s">
        <v>116</v>
      </c>
      <c r="D25" s="40"/>
      <c r="E25" s="40"/>
      <c r="F25" s="40"/>
      <c r="G25" s="42"/>
      <c r="H25" s="42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35">
        <v>24</v>
      </c>
      <c r="B26" s="39" t="str">
        <f>Сп4!A24</f>
        <v>Вафин Егор</v>
      </c>
      <c r="D26" s="40"/>
      <c r="E26" s="40"/>
      <c r="F26" s="40"/>
      <c r="G26" s="42"/>
      <c r="H26" s="42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37">
        <v>50</v>
      </c>
      <c r="E27" s="41" t="s">
        <v>133</v>
      </c>
      <c r="F27" s="40"/>
      <c r="G27" s="42"/>
      <c r="H27" s="42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35">
        <v>25</v>
      </c>
      <c r="B28" s="36" t="str">
        <f>Сп4!A25</f>
        <v>Ключников Артем</v>
      </c>
      <c r="D28" s="40"/>
      <c r="F28" s="40"/>
      <c r="G28" s="42"/>
      <c r="H28" s="42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37">
        <v>7</v>
      </c>
      <c r="C29" s="38" t="s">
        <v>118</v>
      </c>
      <c r="D29" s="40"/>
      <c r="F29" s="40"/>
      <c r="G29" s="42"/>
      <c r="H29" s="42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35">
        <v>40</v>
      </c>
      <c r="B30" s="39" t="str">
        <f>Сп4!A40</f>
        <v>Лазарев Игорь</v>
      </c>
      <c r="C30" s="40"/>
      <c r="D30" s="40"/>
      <c r="F30" s="40"/>
      <c r="G30" s="42"/>
      <c r="H30" s="42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37">
        <v>36</v>
      </c>
      <c r="D31" s="41" t="s">
        <v>132</v>
      </c>
      <c r="F31" s="40"/>
      <c r="G31" s="42"/>
      <c r="H31" s="42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35">
        <v>57</v>
      </c>
      <c r="B32" s="36" t="str">
        <f>Сп4!A57</f>
        <v>нет</v>
      </c>
      <c r="C32" s="40"/>
      <c r="F32" s="40"/>
      <c r="G32" s="42"/>
      <c r="H32" s="42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37">
        <v>8</v>
      </c>
      <c r="C33" s="41" t="s">
        <v>132</v>
      </c>
      <c r="F33" s="40"/>
      <c r="G33" s="42"/>
      <c r="H33" s="42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35">
        <v>8</v>
      </c>
      <c r="B34" s="39" t="str">
        <f>Сп4!A8</f>
        <v>Муллагулова Лиля</v>
      </c>
      <c r="F34" s="40"/>
      <c r="G34" s="42"/>
      <c r="H34" s="42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37">
        <v>61</v>
      </c>
      <c r="G35" s="43" t="s">
        <v>126</v>
      </c>
      <c r="H35" s="38"/>
      <c r="I35" s="38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35">
        <v>5</v>
      </c>
      <c r="B36" s="36" t="str">
        <f>Сп4!A5</f>
        <v>Файзуллин Тимур</v>
      </c>
      <c r="F36" s="40"/>
      <c r="G36" s="42"/>
      <c r="H36" s="42"/>
      <c r="I36" s="40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37">
        <v>9</v>
      </c>
      <c r="C37" s="38" t="s">
        <v>130</v>
      </c>
      <c r="F37" s="40"/>
      <c r="G37" s="42"/>
      <c r="H37" s="42"/>
      <c r="I37" s="40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35">
        <v>60</v>
      </c>
      <c r="B38" s="39" t="str">
        <f>Сп4!A60</f>
        <v>нет</v>
      </c>
      <c r="C38" s="40"/>
      <c r="F38" s="40"/>
      <c r="G38" s="42"/>
      <c r="H38" s="42"/>
      <c r="I38" s="40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37">
        <v>37</v>
      </c>
      <c r="D39" s="38" t="s">
        <v>130</v>
      </c>
      <c r="F39" s="40"/>
      <c r="G39" s="42"/>
      <c r="H39" s="42"/>
      <c r="I39" s="40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35">
        <v>37</v>
      </c>
      <c r="B40" s="36" t="str">
        <f>Сп4!A37</f>
        <v>Бортко Вячеслав</v>
      </c>
      <c r="C40" s="40"/>
      <c r="D40" s="40"/>
      <c r="F40" s="40"/>
      <c r="G40" s="42"/>
      <c r="H40" s="42"/>
      <c r="I40" s="40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37">
        <v>10</v>
      </c>
      <c r="C41" s="41" t="s">
        <v>157</v>
      </c>
      <c r="D41" s="40"/>
      <c r="F41" s="40"/>
      <c r="G41" s="42"/>
      <c r="H41" s="42"/>
      <c r="I41" s="40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35">
        <v>28</v>
      </c>
      <c r="B42" s="39" t="str">
        <f>Сп4!A28</f>
        <v>Сидо Артем</v>
      </c>
      <c r="D42" s="40"/>
      <c r="F42" s="40"/>
      <c r="G42" s="42"/>
      <c r="H42" s="42"/>
      <c r="I42" s="40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37">
        <v>51</v>
      </c>
      <c r="E43" s="38" t="s">
        <v>136</v>
      </c>
      <c r="F43" s="40"/>
      <c r="G43" s="42"/>
      <c r="H43" s="42"/>
      <c r="I43" s="40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35">
        <v>21</v>
      </c>
      <c r="B44" s="36" t="str">
        <f>Сп4!A21</f>
        <v>Шакиров Артур</v>
      </c>
      <c r="D44" s="40"/>
      <c r="E44" s="40"/>
      <c r="F44" s="40"/>
      <c r="G44" s="42"/>
      <c r="H44" s="42"/>
      <c r="I44" s="40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37">
        <v>11</v>
      </c>
      <c r="C45" s="38" t="s">
        <v>163</v>
      </c>
      <c r="D45" s="40"/>
      <c r="E45" s="40"/>
      <c r="F45" s="40"/>
      <c r="G45" s="42"/>
      <c r="H45" s="42"/>
      <c r="I45" s="40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35">
        <v>44</v>
      </c>
      <c r="B46" s="39" t="str">
        <f>Сп4!A44</f>
        <v>Долишний Владислав</v>
      </c>
      <c r="C46" s="40"/>
      <c r="D46" s="40"/>
      <c r="E46" s="40"/>
      <c r="F46" s="40"/>
      <c r="G46" s="42"/>
      <c r="H46" s="42"/>
      <c r="I46" s="40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37">
        <v>38</v>
      </c>
      <c r="D47" s="41" t="s">
        <v>136</v>
      </c>
      <c r="E47" s="40"/>
      <c r="F47" s="40"/>
      <c r="G47" s="42"/>
      <c r="H47" s="42"/>
      <c r="I47" s="40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35">
        <v>53</v>
      </c>
      <c r="B48" s="36" t="str">
        <f>Сп4!A53</f>
        <v>нет</v>
      </c>
      <c r="C48" s="40"/>
      <c r="E48" s="40"/>
      <c r="F48" s="40"/>
      <c r="G48" s="42"/>
      <c r="H48" s="42"/>
      <c r="I48" s="40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37">
        <v>12</v>
      </c>
      <c r="C49" s="41" t="s">
        <v>136</v>
      </c>
      <c r="E49" s="40"/>
      <c r="F49" s="40"/>
      <c r="G49" s="42"/>
      <c r="H49" s="42"/>
      <c r="I49" s="40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35">
        <v>12</v>
      </c>
      <c r="B50" s="39" t="str">
        <f>Сп4!A12</f>
        <v>Григорьев Руслан</v>
      </c>
      <c r="E50" s="40"/>
      <c r="F50" s="40"/>
      <c r="G50" s="42"/>
      <c r="H50" s="42"/>
      <c r="I50" s="40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37">
        <v>58</v>
      </c>
      <c r="F51" s="41" t="s">
        <v>136</v>
      </c>
      <c r="G51" s="42"/>
      <c r="H51" s="42"/>
      <c r="I51" s="40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35">
        <v>13</v>
      </c>
      <c r="B52" s="36" t="str">
        <f>Сп4!A13</f>
        <v>Шайхутдинов Артур</v>
      </c>
      <c r="E52" s="40"/>
      <c r="I52" s="40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37">
        <v>13</v>
      </c>
      <c r="C53" s="38" t="s">
        <v>137</v>
      </c>
      <c r="E53" s="40"/>
      <c r="I53" s="40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35">
        <v>52</v>
      </c>
      <c r="B54" s="39" t="str">
        <f>Сп4!A52</f>
        <v>нет</v>
      </c>
      <c r="C54" s="40"/>
      <c r="E54" s="40"/>
      <c r="I54" s="40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37">
        <v>39</v>
      </c>
      <c r="D55" s="38" t="s">
        <v>137</v>
      </c>
      <c r="E55" s="40"/>
      <c r="I55" s="40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35">
        <v>45</v>
      </c>
      <c r="B56" s="36" t="str">
        <f>Сп4!A45</f>
        <v>Агузаров Ильдар</v>
      </c>
      <c r="C56" s="40"/>
      <c r="D56" s="40"/>
      <c r="E56" s="40"/>
      <c r="I56" s="40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37">
        <v>14</v>
      </c>
      <c r="C57" s="41" t="s">
        <v>164</v>
      </c>
      <c r="D57" s="40"/>
      <c r="E57" s="40"/>
      <c r="I57" s="40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35">
        <v>20</v>
      </c>
      <c r="B58" s="39" t="str">
        <f>Сп4!A20</f>
        <v>Корнилов Руслан</v>
      </c>
      <c r="D58" s="40"/>
      <c r="E58" s="40"/>
      <c r="I58" s="40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37">
        <v>52</v>
      </c>
      <c r="E59" s="41" t="s">
        <v>137</v>
      </c>
      <c r="I59" s="40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35">
        <v>29</v>
      </c>
      <c r="B60" s="36" t="str">
        <f>Сп4!A29</f>
        <v>Нигматулина Элина</v>
      </c>
      <c r="D60" s="40"/>
      <c r="I60" s="40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37">
        <v>15</v>
      </c>
      <c r="C61" s="38" t="s">
        <v>149</v>
      </c>
      <c r="D61" s="40"/>
      <c r="I61" s="40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35">
        <v>36</v>
      </c>
      <c r="B62" s="39" t="str">
        <f>Сп4!A36</f>
        <v>Соловьев Никита</v>
      </c>
      <c r="C62" s="40"/>
      <c r="D62" s="40"/>
      <c r="I62" s="40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37">
        <v>40</v>
      </c>
      <c r="D63" s="41" t="s">
        <v>110</v>
      </c>
      <c r="I63" s="40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35">
        <v>61</v>
      </c>
      <c r="B64" s="36" t="str">
        <f>Сп4!A61</f>
        <v>нет</v>
      </c>
      <c r="C64" s="40"/>
      <c r="I64" s="40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37">
        <v>16</v>
      </c>
      <c r="C65" s="41" t="s">
        <v>110</v>
      </c>
      <c r="I65" s="40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35">
        <v>4</v>
      </c>
      <c r="B66" s="39" t="str">
        <f>Сп4!A4</f>
        <v>Якшимбетов Радмир</v>
      </c>
      <c r="I66" s="40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13.5" customHeight="1">
      <c r="F67" s="38" t="s">
        <v>122</v>
      </c>
      <c r="G67" s="38"/>
      <c r="H67" s="38"/>
      <c r="I67" s="41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6:39" ht="13.5" customHeight="1">
      <c r="F68" s="4" t="s">
        <v>0</v>
      </c>
      <c r="G68" s="34"/>
      <c r="H68" s="34"/>
      <c r="I68" s="44">
        <v>63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 ht="6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</sheetData>
  <sheetProtection sheet="1" objects="1" scenarios="1"/>
  <mergeCells count="3">
    <mergeCell ref="A3:I3"/>
    <mergeCell ref="B1:I1"/>
    <mergeCell ref="B2:I2"/>
  </mergeCells>
  <conditionalFormatting sqref="D3:I68 G1:I1 A1:A68 C1:C68 D1:E1 B3:B68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AM80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30" customWidth="1"/>
    <col min="2" max="2" width="18.875" style="30" customWidth="1"/>
    <col min="3" max="6" width="16.75390625" style="30" customWidth="1"/>
    <col min="7" max="9" width="6.75390625" style="30" customWidth="1"/>
    <col min="10" max="11" width="6.75390625" style="34" customWidth="1"/>
    <col min="12" max="39" width="9.125" style="34" customWidth="1"/>
    <col min="40" max="16384" width="9.125" style="30" customWidth="1"/>
  </cols>
  <sheetData>
    <row r="1" spans="2:9" ht="13.5" customHeight="1">
      <c r="B1" s="31" t="str">
        <f>Сп4!C1</f>
        <v>Кубок Башкортостана 2008</v>
      </c>
      <c r="C1" s="31"/>
      <c r="D1" s="31"/>
      <c r="E1" s="31"/>
      <c r="F1" s="31"/>
      <c r="G1" s="31"/>
      <c r="H1" s="31"/>
      <c r="I1" s="31"/>
    </row>
    <row r="2" spans="2:9" ht="13.5" customHeight="1">
      <c r="B2" s="31" t="str">
        <f>Сп4!C2</f>
        <v>1/32 финала Турнира Аптечный двор. 25 октября.</v>
      </c>
      <c r="C2" s="31"/>
      <c r="D2" s="31"/>
      <c r="E2" s="31"/>
      <c r="F2" s="31"/>
      <c r="G2" s="31"/>
      <c r="H2" s="31"/>
      <c r="I2" s="31"/>
    </row>
    <row r="3" spans="1:9" ht="13.5" customHeight="1">
      <c r="A3" s="31"/>
      <c r="B3" s="31"/>
      <c r="C3" s="31"/>
      <c r="D3" s="31"/>
      <c r="E3" s="31"/>
      <c r="F3" s="31"/>
      <c r="G3" s="31"/>
      <c r="H3" s="31"/>
      <c r="I3" s="31"/>
    </row>
    <row r="4" spans="1:39" ht="13.5" customHeight="1">
      <c r="A4" s="35">
        <v>3</v>
      </c>
      <c r="B4" s="36" t="str">
        <f>Сп4!A3</f>
        <v>Саитов Эмиль</v>
      </c>
      <c r="F4" s="45"/>
      <c r="G4" s="45"/>
      <c r="H4" s="45"/>
      <c r="I4" s="40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37">
        <v>17</v>
      </c>
      <c r="C5" s="38" t="s">
        <v>109</v>
      </c>
      <c r="I5" s="40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35">
        <v>62</v>
      </c>
      <c r="B6" s="39" t="str">
        <f>Сп4!A62</f>
        <v>нет</v>
      </c>
      <c r="C6" s="40"/>
      <c r="I6" s="40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37">
        <v>41</v>
      </c>
      <c r="D7" s="38" t="s">
        <v>109</v>
      </c>
      <c r="F7" s="33" t="str">
        <f>IF(4стр1!F67=4стр1!G35,4стр2!G35,IF(4стр1!F67=4стр2!G35,4стр1!G35,0))</f>
        <v>Коновалов Александр</v>
      </c>
      <c r="G7" s="33"/>
      <c r="H7" s="33"/>
      <c r="I7" s="46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35">
        <v>35</v>
      </c>
      <c r="B8" s="36" t="str">
        <f>Сп4!A35</f>
        <v>Бабчук Владимир</v>
      </c>
      <c r="C8" s="40"/>
      <c r="D8" s="40"/>
      <c r="F8" s="47" t="s">
        <v>1</v>
      </c>
      <c r="G8" s="45"/>
      <c r="H8" s="45"/>
      <c r="I8" s="37">
        <v>-63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37">
        <v>18</v>
      </c>
      <c r="C9" s="41" t="s">
        <v>150</v>
      </c>
      <c r="D9" s="40"/>
      <c r="I9" s="40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35">
        <v>30</v>
      </c>
      <c r="B10" s="39" t="str">
        <f>Сп4!A30</f>
        <v>Бурангулов Радмир</v>
      </c>
      <c r="D10" s="40"/>
      <c r="I10" s="40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37">
        <v>53</v>
      </c>
      <c r="E11" s="38" t="s">
        <v>109</v>
      </c>
      <c r="I11" s="40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35">
        <v>19</v>
      </c>
      <c r="B12" s="36" t="str">
        <f>Сп4!A19</f>
        <v>Тимербулатов Тагир</v>
      </c>
      <c r="D12" s="40"/>
      <c r="E12" s="40"/>
      <c r="I12" s="40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37">
        <v>19</v>
      </c>
      <c r="C13" s="38" t="s">
        <v>141</v>
      </c>
      <c r="D13" s="40"/>
      <c r="E13" s="40"/>
      <c r="I13" s="40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35">
        <v>46</v>
      </c>
      <c r="B14" s="39" t="str">
        <f>Сп4!A46</f>
        <v>нет</v>
      </c>
      <c r="C14" s="40"/>
      <c r="D14" s="40"/>
      <c r="E14" s="40"/>
      <c r="I14" s="40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37">
        <v>42</v>
      </c>
      <c r="D15" s="41" t="s">
        <v>115</v>
      </c>
      <c r="E15" s="40"/>
      <c r="I15" s="40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35">
        <v>51</v>
      </c>
      <c r="B16" s="36" t="str">
        <f>Сп4!A51</f>
        <v>нет</v>
      </c>
      <c r="C16" s="40"/>
      <c r="E16" s="40"/>
      <c r="I16" s="40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37">
        <v>20</v>
      </c>
      <c r="C17" s="41" t="s">
        <v>115</v>
      </c>
      <c r="E17" s="40"/>
      <c r="I17" s="40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35">
        <v>14</v>
      </c>
      <c r="B18" s="39" t="str">
        <f>Сп4!A14</f>
        <v>Гайфуллин Роберт</v>
      </c>
      <c r="E18" s="40"/>
      <c r="I18" s="40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37">
        <v>59</v>
      </c>
      <c r="F19" s="38" t="s">
        <v>109</v>
      </c>
      <c r="G19" s="42"/>
      <c r="H19" s="42"/>
      <c r="I19" s="40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35">
        <v>11</v>
      </c>
      <c r="B20" s="36" t="str">
        <f>Сп4!A11</f>
        <v>Хакимова Фиоза</v>
      </c>
      <c r="E20" s="40"/>
      <c r="F20" s="40"/>
      <c r="G20" s="42"/>
      <c r="H20" s="42"/>
      <c r="I20" s="40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37">
        <v>21</v>
      </c>
      <c r="C21" s="38" t="s">
        <v>135</v>
      </c>
      <c r="E21" s="40"/>
      <c r="F21" s="40"/>
      <c r="G21" s="42"/>
      <c r="H21" s="42"/>
      <c r="I21" s="40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35">
        <v>54</v>
      </c>
      <c r="B22" s="39" t="str">
        <f>Сп4!A54</f>
        <v>нет</v>
      </c>
      <c r="C22" s="40"/>
      <c r="E22" s="40"/>
      <c r="F22" s="40"/>
      <c r="G22" s="42"/>
      <c r="H22" s="42"/>
      <c r="I22" s="40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37">
        <v>43</v>
      </c>
      <c r="D23" s="38" t="s">
        <v>112</v>
      </c>
      <c r="E23" s="40"/>
      <c r="F23" s="40"/>
      <c r="G23" s="42"/>
      <c r="H23" s="42"/>
      <c r="I23" s="40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35">
        <v>43</v>
      </c>
      <c r="B24" s="36" t="str">
        <f>Сп4!A43</f>
        <v>Молодцов Вадим</v>
      </c>
      <c r="C24" s="40"/>
      <c r="D24" s="40"/>
      <c r="E24" s="40"/>
      <c r="F24" s="40"/>
      <c r="G24" s="42"/>
      <c r="H24" s="42"/>
      <c r="I24" s="40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37">
        <v>22</v>
      </c>
      <c r="C25" s="41" t="s">
        <v>112</v>
      </c>
      <c r="D25" s="40"/>
      <c r="E25" s="40"/>
      <c r="F25" s="40"/>
      <c r="G25" s="42"/>
      <c r="H25" s="42"/>
      <c r="I25" s="40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35">
        <v>22</v>
      </c>
      <c r="B26" s="39" t="str">
        <f>Сп4!A22</f>
        <v>Перска Эрман</v>
      </c>
      <c r="D26" s="40"/>
      <c r="E26" s="40"/>
      <c r="F26" s="40"/>
      <c r="G26" s="42"/>
      <c r="H26" s="42"/>
      <c r="I26" s="40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37">
        <v>54</v>
      </c>
      <c r="E27" s="41" t="s">
        <v>111</v>
      </c>
      <c r="F27" s="40"/>
      <c r="G27" s="42"/>
      <c r="H27" s="42"/>
      <c r="I27" s="40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35">
        <v>27</v>
      </c>
      <c r="B28" s="36" t="str">
        <f>Сп4!A27</f>
        <v>Исмагилов Эрик</v>
      </c>
      <c r="D28" s="40"/>
      <c r="F28" s="40"/>
      <c r="G28" s="42"/>
      <c r="H28" s="42"/>
      <c r="I28" s="40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37">
        <v>23</v>
      </c>
      <c r="C29" s="38" t="s">
        <v>147</v>
      </c>
      <c r="D29" s="40"/>
      <c r="F29" s="40"/>
      <c r="G29" s="42"/>
      <c r="H29" s="42"/>
      <c r="I29" s="40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35">
        <v>38</v>
      </c>
      <c r="B30" s="39" t="str">
        <f>Сп4!A38</f>
        <v>Денисов Александр</v>
      </c>
      <c r="C30" s="40"/>
      <c r="D30" s="40"/>
      <c r="F30" s="40"/>
      <c r="G30" s="42"/>
      <c r="H30" s="42"/>
      <c r="I30" s="40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37">
        <v>44</v>
      </c>
      <c r="D31" s="41" t="s">
        <v>111</v>
      </c>
      <c r="F31" s="40"/>
      <c r="G31" s="42"/>
      <c r="H31" s="42"/>
      <c r="I31" s="40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35">
        <v>59</v>
      </c>
      <c r="B32" s="36" t="str">
        <f>Сп4!A59</f>
        <v>нет</v>
      </c>
      <c r="C32" s="40"/>
      <c r="F32" s="40"/>
      <c r="G32" s="42"/>
      <c r="H32" s="42"/>
      <c r="I32" s="40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37">
        <v>24</v>
      </c>
      <c r="C33" s="41" t="s">
        <v>111</v>
      </c>
      <c r="F33" s="40"/>
      <c r="G33" s="42"/>
      <c r="H33" s="42"/>
      <c r="I33" s="40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35">
        <v>6</v>
      </c>
      <c r="B34" s="39" t="str">
        <f>Сп4!A6</f>
        <v>Шаяхметов Азамат</v>
      </c>
      <c r="F34" s="40"/>
      <c r="G34" s="48"/>
      <c r="H34" s="42"/>
      <c r="I34" s="40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37">
        <v>62</v>
      </c>
      <c r="G35" s="43" t="s">
        <v>122</v>
      </c>
      <c r="H35" s="38"/>
      <c r="I35" s="41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35">
        <v>7</v>
      </c>
      <c r="B36" s="36" t="str">
        <f>Сп4!A7</f>
        <v>Нечепуренко Роман</v>
      </c>
      <c r="F36" s="40"/>
      <c r="G36" s="42"/>
      <c r="H36" s="42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37">
        <v>25</v>
      </c>
      <c r="C37" s="38" t="s">
        <v>131</v>
      </c>
      <c r="F37" s="40"/>
      <c r="G37" s="42"/>
      <c r="H37" s="42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35">
        <v>58</v>
      </c>
      <c r="B38" s="39" t="str">
        <f>Сп4!A58</f>
        <v>нет</v>
      </c>
      <c r="C38" s="40"/>
      <c r="F38" s="40"/>
      <c r="G38" s="42"/>
      <c r="H38" s="42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37">
        <v>45</v>
      </c>
      <c r="D39" s="38" t="s">
        <v>131</v>
      </c>
      <c r="F39" s="40"/>
      <c r="G39" s="42"/>
      <c r="H39" s="42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35">
        <v>39</v>
      </c>
      <c r="B40" s="36" t="str">
        <f>Сп4!A39</f>
        <v>Кидрасов Тагир</v>
      </c>
      <c r="C40" s="40"/>
      <c r="D40" s="40"/>
      <c r="F40" s="40"/>
      <c r="G40" s="42"/>
      <c r="H40" s="42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37">
        <v>26</v>
      </c>
      <c r="C41" s="41" t="s">
        <v>159</v>
      </c>
      <c r="D41" s="40"/>
      <c r="F41" s="40"/>
      <c r="G41" s="42"/>
      <c r="H41" s="42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35">
        <v>26</v>
      </c>
      <c r="B42" s="39" t="str">
        <f>Сп4!A26</f>
        <v>Макаров Никита</v>
      </c>
      <c r="D42" s="40"/>
      <c r="F42" s="40"/>
      <c r="G42" s="42"/>
      <c r="H42" s="42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37">
        <v>55</v>
      </c>
      <c r="E43" s="38" t="s">
        <v>134</v>
      </c>
      <c r="F43" s="40"/>
      <c r="G43" s="42"/>
      <c r="H43" s="42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35">
        <v>23</v>
      </c>
      <c r="B44" s="36" t="str">
        <f>Сп4!A23</f>
        <v>Халилова Роксана</v>
      </c>
      <c r="D44" s="40"/>
      <c r="E44" s="40"/>
      <c r="F44" s="40"/>
      <c r="G44" s="42"/>
      <c r="H44" s="42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37">
        <v>27</v>
      </c>
      <c r="C45" s="38" t="s">
        <v>145</v>
      </c>
      <c r="D45" s="40"/>
      <c r="E45" s="40"/>
      <c r="F45" s="40"/>
      <c r="G45" s="42"/>
      <c r="H45" s="42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35">
        <v>42</v>
      </c>
      <c r="B46" s="39" t="str">
        <f>Сп4!A42</f>
        <v>Магасумов Амаль</v>
      </c>
      <c r="C46" s="40"/>
      <c r="D46" s="40"/>
      <c r="E46" s="40"/>
      <c r="F46" s="40"/>
      <c r="G46" s="42"/>
      <c r="H46" s="42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37">
        <v>46</v>
      </c>
      <c r="D47" s="41" t="s">
        <v>134</v>
      </c>
      <c r="E47" s="40"/>
      <c r="F47" s="40"/>
      <c r="G47" s="42"/>
      <c r="H47" s="42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35">
        <v>55</v>
      </c>
      <c r="B48" s="36" t="str">
        <f>Сп4!A55</f>
        <v>нет</v>
      </c>
      <c r="C48" s="40"/>
      <c r="E48" s="40"/>
      <c r="F48" s="40"/>
      <c r="G48" s="42"/>
      <c r="H48" s="42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37">
        <v>28</v>
      </c>
      <c r="C49" s="41" t="s">
        <v>134</v>
      </c>
      <c r="E49" s="40"/>
      <c r="F49" s="40"/>
      <c r="G49" s="42"/>
      <c r="H49" s="42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35">
        <v>10</v>
      </c>
      <c r="B50" s="39" t="str">
        <f>Сп4!A10</f>
        <v>Тутаев Шафкат</v>
      </c>
      <c r="E50" s="40"/>
      <c r="F50" s="40"/>
      <c r="G50" s="42"/>
      <c r="H50" s="42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37">
        <v>60</v>
      </c>
      <c r="F51" s="41" t="s">
        <v>122</v>
      </c>
      <c r="G51" s="42"/>
      <c r="H51" s="42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35">
        <v>15</v>
      </c>
      <c r="B52" s="36" t="str">
        <f>Сп4!A15</f>
        <v>Брылов Егор</v>
      </c>
      <c r="E52" s="40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37">
        <v>29</v>
      </c>
      <c r="C53" s="38" t="s">
        <v>138</v>
      </c>
      <c r="E53" s="40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35">
        <v>50</v>
      </c>
      <c r="B54" s="39" t="str">
        <f>Сп4!A50</f>
        <v>нет</v>
      </c>
      <c r="C54" s="40"/>
      <c r="E54" s="40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37">
        <v>47</v>
      </c>
      <c r="D55" s="38" t="s">
        <v>140</v>
      </c>
      <c r="E55" s="40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35">
        <v>47</v>
      </c>
      <c r="B56" s="36" t="str">
        <f>Сп4!A47</f>
        <v>нет</v>
      </c>
      <c r="C56" s="40"/>
      <c r="D56" s="40"/>
      <c r="E56" s="40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37">
        <v>30</v>
      </c>
      <c r="C57" s="41" t="s">
        <v>140</v>
      </c>
      <c r="D57" s="40"/>
      <c r="E57" s="40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35">
        <v>18</v>
      </c>
      <c r="B58" s="39" t="str">
        <f>Сп4!A18</f>
        <v>Султангулов Рим</v>
      </c>
      <c r="D58" s="40"/>
      <c r="E58" s="40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37">
        <v>56</v>
      </c>
      <c r="E59" s="41" t="s">
        <v>122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35">
        <v>31</v>
      </c>
      <c r="B60" s="36" t="str">
        <f>Сп4!A31</f>
        <v>Муратова Татьяна</v>
      </c>
      <c r="D60" s="40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37">
        <v>31</v>
      </c>
      <c r="C61" s="38" t="s">
        <v>154</v>
      </c>
      <c r="D61" s="40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35">
        <v>34</v>
      </c>
      <c r="B62" s="39" t="str">
        <f>Сп4!A34</f>
        <v>Ноздрин Александр</v>
      </c>
      <c r="C62" s="40"/>
      <c r="D62" s="40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37">
        <v>48</v>
      </c>
      <c r="D63" s="41" t="s">
        <v>122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35">
        <v>63</v>
      </c>
      <c r="B64" s="36" t="str">
        <f>Сп4!A63</f>
        <v>нет</v>
      </c>
      <c r="C64" s="40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37">
        <v>32</v>
      </c>
      <c r="C65" s="41" t="s">
        <v>122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35">
        <v>2</v>
      </c>
      <c r="B66" s="39" t="str">
        <f>Сп4!A2</f>
        <v>Юлдашбаев Марат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6.75" customHeight="1">
      <c r="F67" s="34"/>
      <c r="G67" s="34"/>
      <c r="H67" s="34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 ht="6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</sheetData>
  <sheetProtection sheet="1" objects="1" scenarios="1"/>
  <mergeCells count="4">
    <mergeCell ref="B1:I1"/>
    <mergeCell ref="B2:I2"/>
    <mergeCell ref="F7:I7"/>
    <mergeCell ref="A3:I3"/>
  </mergeCells>
  <conditionalFormatting sqref="D3:I67 G1:I1 A1:A67 C1:C67 D1:E1 B3:B67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GridLines="0" showRowColHeaders="0" showZeros="0" showOutlineSymbols="0" view="pageBreakPreview" zoomScale="128" zoomScaleNormal="77" zoomScaleSheetLayoutView="128" workbookViewId="0" topLeftCell="A1">
      <selection activeCell="A1" sqref="A1"/>
    </sheetView>
  </sheetViews>
  <sheetFormatPr defaultColWidth="9.00390625" defaultRowHeight="6" customHeight="1"/>
  <cols>
    <col min="1" max="1" width="5.00390625" style="52" customWidth="1"/>
    <col min="2" max="2" width="15.75390625" style="52" customWidth="1"/>
    <col min="3" max="9" width="10.75390625" style="52" customWidth="1"/>
    <col min="10" max="10" width="16.25390625" style="52" customWidth="1"/>
    <col min="11" max="21" width="9.125" style="51" customWidth="1"/>
    <col min="22" max="16384" width="9.125" style="52" customWidth="1"/>
  </cols>
  <sheetData>
    <row r="1" spans="1:10" ht="9.75" customHeight="1">
      <c r="A1" s="49"/>
      <c r="B1" s="50" t="str">
        <f>Сп4!C1</f>
        <v>Кубок Башкортостана 2008</v>
      </c>
      <c r="C1" s="50"/>
      <c r="D1" s="50"/>
      <c r="E1" s="50"/>
      <c r="F1" s="50"/>
      <c r="G1" s="50"/>
      <c r="H1" s="50"/>
      <c r="I1" s="50"/>
      <c r="J1" s="50"/>
    </row>
    <row r="2" spans="1:10" ht="9.75" customHeight="1">
      <c r="A2" s="49"/>
      <c r="B2" s="50" t="str">
        <f>Сп4!C2</f>
        <v>1/32 финала Турнира Аптечный двор. 25 октября.</v>
      </c>
      <c r="C2" s="50"/>
      <c r="D2" s="50"/>
      <c r="E2" s="50"/>
      <c r="F2" s="50"/>
      <c r="G2" s="50"/>
      <c r="H2" s="50"/>
      <c r="I2" s="50"/>
      <c r="J2" s="50"/>
    </row>
    <row r="3" spans="1:10" ht="9.75" customHeight="1">
      <c r="A3" s="50"/>
      <c r="B3" s="50"/>
      <c r="C3" s="50"/>
      <c r="D3" s="50"/>
      <c r="E3" s="50"/>
      <c r="F3" s="50"/>
      <c r="G3" s="50"/>
      <c r="H3" s="50"/>
      <c r="I3" s="50"/>
      <c r="J3" s="50"/>
    </row>
    <row r="4" spans="1:10" ht="6" customHeight="1">
      <c r="A4" s="49"/>
      <c r="B4" s="49"/>
      <c r="C4" s="49"/>
      <c r="D4" s="49"/>
      <c r="E4" s="49"/>
      <c r="F4" s="49"/>
      <c r="G4" s="49"/>
      <c r="H4" s="49"/>
      <c r="I4" s="49"/>
      <c r="J4" s="49"/>
    </row>
    <row r="5" spans="1:21" ht="9.75" customHeight="1">
      <c r="A5" s="44">
        <v>-1</v>
      </c>
      <c r="B5" s="6" t="str">
        <f>IF(4стр1!C5=4стр1!B4,4стр1!B6,IF(4стр1!C5=4стр1!B6,4стр1!B4,0))</f>
        <v>нет</v>
      </c>
      <c r="C5" s="49"/>
      <c r="D5" s="44">
        <v>-49</v>
      </c>
      <c r="E5" s="6" t="str">
        <f>IF(4стр1!E11=4стр1!D7,4стр1!D15,IF(4стр1!E11=4стр1!D15,4стр1!D7,0))</f>
        <v>Хубатулин Денис</v>
      </c>
      <c r="F5" s="49"/>
      <c r="G5" s="49"/>
      <c r="H5" s="49"/>
      <c r="I5" s="49"/>
      <c r="J5" s="49"/>
      <c r="K5"/>
      <c r="L5"/>
      <c r="M5"/>
      <c r="N5"/>
      <c r="O5"/>
      <c r="P5"/>
      <c r="Q5"/>
      <c r="R5"/>
      <c r="S5"/>
      <c r="T5"/>
      <c r="U5"/>
    </row>
    <row r="6" spans="1:21" ht="9.75" customHeight="1">
      <c r="A6" s="44"/>
      <c r="B6" s="37">
        <v>64</v>
      </c>
      <c r="C6" s="53" t="s">
        <v>153</v>
      </c>
      <c r="D6" s="49"/>
      <c r="E6" s="54"/>
      <c r="F6" s="49"/>
      <c r="G6" s="49"/>
      <c r="H6" s="49"/>
      <c r="I6" s="55"/>
      <c r="J6" s="49"/>
      <c r="K6"/>
      <c r="L6"/>
      <c r="M6"/>
      <c r="N6"/>
      <c r="O6"/>
      <c r="P6"/>
      <c r="Q6"/>
      <c r="R6"/>
      <c r="S6"/>
      <c r="T6"/>
      <c r="U6"/>
    </row>
    <row r="7" spans="1:21" ht="9.75" customHeight="1">
      <c r="A7" s="44">
        <v>-2</v>
      </c>
      <c r="B7" s="10" t="str">
        <f>IF(4стр1!C9=4стр1!B8,4стр1!B10,IF(4стр1!C9=4стр1!B10,4стр1!B8,0))</f>
        <v>Халилов Арслан</v>
      </c>
      <c r="C7" s="37">
        <v>80</v>
      </c>
      <c r="D7" s="53" t="s">
        <v>154</v>
      </c>
      <c r="E7" s="37">
        <v>104</v>
      </c>
      <c r="F7" s="53" t="s">
        <v>154</v>
      </c>
      <c r="G7" s="49"/>
      <c r="H7" s="44">
        <v>-61</v>
      </c>
      <c r="I7" s="6" t="str">
        <f>IF(4стр1!G35=4стр1!F19,4стр1!F51,IF(4стр1!G35=4стр1!F51,4стр1!F19,0))</f>
        <v>Григорьев Руслан</v>
      </c>
      <c r="J7" s="49"/>
      <c r="K7"/>
      <c r="L7"/>
      <c r="M7"/>
      <c r="N7"/>
      <c r="O7"/>
      <c r="P7"/>
      <c r="Q7"/>
      <c r="R7"/>
      <c r="S7"/>
      <c r="T7"/>
      <c r="U7"/>
    </row>
    <row r="8" spans="1:21" ht="9.75" customHeight="1">
      <c r="A8" s="44"/>
      <c r="B8" s="44">
        <v>-48</v>
      </c>
      <c r="C8" s="10" t="str">
        <f>IF(4стр2!D63=4стр2!C61,4стр2!C65,IF(4стр2!D63=4стр2!C65,4стр2!C61,0))</f>
        <v>Ноздрин Александр</v>
      </c>
      <c r="D8" s="54"/>
      <c r="E8" s="54"/>
      <c r="F8" s="54"/>
      <c r="G8" s="49"/>
      <c r="H8" s="49"/>
      <c r="I8" s="54"/>
      <c r="J8" s="49"/>
      <c r="K8"/>
      <c r="L8"/>
      <c r="M8"/>
      <c r="N8"/>
      <c r="O8"/>
      <c r="P8"/>
      <c r="Q8"/>
      <c r="R8"/>
      <c r="S8"/>
      <c r="T8"/>
      <c r="U8"/>
    </row>
    <row r="9" spans="1:21" ht="9.75" customHeight="1">
      <c r="A9" s="44">
        <v>-3</v>
      </c>
      <c r="B9" s="6" t="str">
        <f>IF(4стр1!C13=4стр1!B12,4стр1!B14,IF(4стр1!C13=4стр1!B14,4стр1!B12,0))</f>
        <v>нет</v>
      </c>
      <c r="C9" s="49"/>
      <c r="D9" s="37">
        <v>96</v>
      </c>
      <c r="E9" s="56" t="s">
        <v>154</v>
      </c>
      <c r="F9" s="54"/>
      <c r="G9" s="49"/>
      <c r="H9" s="49"/>
      <c r="I9" s="57"/>
      <c r="J9" s="49"/>
      <c r="K9"/>
      <c r="L9"/>
      <c r="M9"/>
      <c r="N9"/>
      <c r="O9"/>
      <c r="P9"/>
      <c r="Q9"/>
      <c r="R9"/>
      <c r="S9"/>
      <c r="T9"/>
      <c r="U9"/>
    </row>
    <row r="10" spans="1:21" ht="9.75" customHeight="1">
      <c r="A10" s="44"/>
      <c r="B10" s="37">
        <v>65</v>
      </c>
      <c r="C10" s="53"/>
      <c r="D10" s="54"/>
      <c r="E10" s="55"/>
      <c r="F10" s="54"/>
      <c r="G10" s="49"/>
      <c r="H10" s="49"/>
      <c r="I10" s="54"/>
      <c r="J10" s="49"/>
      <c r="K10"/>
      <c r="L10"/>
      <c r="M10"/>
      <c r="N10"/>
      <c r="O10"/>
      <c r="P10"/>
      <c r="Q10"/>
      <c r="R10"/>
      <c r="S10"/>
      <c r="T10"/>
      <c r="U10"/>
    </row>
    <row r="11" spans="1:21" ht="9.75" customHeight="1">
      <c r="A11" s="44">
        <v>-4</v>
      </c>
      <c r="B11" s="10" t="str">
        <f>IF(4стр1!C17=4стр1!B16,4стр1!B18,IF(4стр1!C17=4стр1!B18,4стр1!B16,0))</f>
        <v>нет</v>
      </c>
      <c r="C11" s="37">
        <v>81</v>
      </c>
      <c r="D11" s="56" t="s">
        <v>138</v>
      </c>
      <c r="E11" s="55"/>
      <c r="F11" s="37">
        <v>112</v>
      </c>
      <c r="G11" s="53" t="s">
        <v>154</v>
      </c>
      <c r="H11" s="55"/>
      <c r="I11" s="54"/>
      <c r="J11" s="49"/>
      <c r="K11"/>
      <c r="L11"/>
      <c r="M11"/>
      <c r="N11"/>
      <c r="O11"/>
      <c r="P11"/>
      <c r="Q11"/>
      <c r="R11"/>
      <c r="S11"/>
      <c r="T11"/>
      <c r="U11"/>
    </row>
    <row r="12" spans="1:21" ht="9.75" customHeight="1">
      <c r="A12" s="44"/>
      <c r="B12" s="44">
        <v>-47</v>
      </c>
      <c r="C12" s="10" t="str">
        <f>IF(4стр2!D55=4стр2!C53,4стр2!C57,IF(4стр2!D55=4стр2!C57,4стр2!C53,0))</f>
        <v>Брылов Егор</v>
      </c>
      <c r="D12" s="49"/>
      <c r="E12" s="55"/>
      <c r="F12" s="54"/>
      <c r="G12" s="54"/>
      <c r="H12" s="55"/>
      <c r="I12" s="54"/>
      <c r="J12" s="49"/>
      <c r="K12"/>
      <c r="L12"/>
      <c r="M12"/>
      <c r="N12"/>
      <c r="O12"/>
      <c r="P12"/>
      <c r="Q12"/>
      <c r="R12"/>
      <c r="S12"/>
      <c r="T12"/>
      <c r="U12"/>
    </row>
    <row r="13" spans="1:21" ht="9.75" customHeight="1">
      <c r="A13" s="44">
        <v>-5</v>
      </c>
      <c r="B13" s="6" t="str">
        <f>IF(4стр1!C21=4стр1!B20,4стр1!B22,IF(4стр1!C21=4стр1!B22,4стр1!B20,0))</f>
        <v>нет</v>
      </c>
      <c r="C13" s="49"/>
      <c r="D13" s="44">
        <v>-50</v>
      </c>
      <c r="E13" s="6" t="str">
        <f>IF(4стр1!E27=4стр1!D23,4стр1!D31,IF(4стр1!E27=4стр1!D31,4стр1!D23,0))</f>
        <v>Муллагулова Лиля</v>
      </c>
      <c r="F13" s="54"/>
      <c r="G13" s="54"/>
      <c r="H13" s="55"/>
      <c r="I13" s="54"/>
      <c r="J13" s="49"/>
      <c r="K13"/>
      <c r="L13"/>
      <c r="M13"/>
      <c r="N13"/>
      <c r="O13"/>
      <c r="P13"/>
      <c r="Q13"/>
      <c r="R13"/>
      <c r="S13"/>
      <c r="T13"/>
      <c r="U13"/>
    </row>
    <row r="14" spans="1:21" ht="9.75" customHeight="1">
      <c r="A14" s="44"/>
      <c r="B14" s="37">
        <v>66</v>
      </c>
      <c r="C14" s="53" t="s">
        <v>161</v>
      </c>
      <c r="D14" s="49"/>
      <c r="E14" s="54"/>
      <c r="F14" s="54"/>
      <c r="G14" s="54"/>
      <c r="H14" s="55"/>
      <c r="I14" s="54"/>
      <c r="J14" s="49"/>
      <c r="K14"/>
      <c r="L14"/>
      <c r="M14"/>
      <c r="N14"/>
      <c r="O14"/>
      <c r="P14"/>
      <c r="Q14"/>
      <c r="R14"/>
      <c r="S14"/>
      <c r="T14"/>
      <c r="U14"/>
    </row>
    <row r="15" spans="1:21" ht="9.75" customHeight="1">
      <c r="A15" s="44">
        <v>-6</v>
      </c>
      <c r="B15" s="10" t="str">
        <f>IF(4стр1!C25=4стр1!B24,4стр1!B26,IF(4стр1!C25=4стр1!B26,4стр1!B24,0))</f>
        <v>Насилобеков Алишер</v>
      </c>
      <c r="C15" s="37">
        <v>82</v>
      </c>
      <c r="D15" s="53" t="s">
        <v>145</v>
      </c>
      <c r="E15" s="37">
        <v>105</v>
      </c>
      <c r="F15" s="56" t="s">
        <v>132</v>
      </c>
      <c r="G15" s="37">
        <v>116</v>
      </c>
      <c r="H15" s="53" t="s">
        <v>154</v>
      </c>
      <c r="I15" s="37">
        <v>122</v>
      </c>
      <c r="J15" s="53" t="s">
        <v>130</v>
      </c>
      <c r="K15"/>
      <c r="L15"/>
      <c r="M15"/>
      <c r="N15"/>
      <c r="O15"/>
      <c r="P15"/>
      <c r="Q15"/>
      <c r="R15"/>
      <c r="S15"/>
      <c r="T15"/>
      <c r="U15"/>
    </row>
    <row r="16" spans="1:21" ht="9.75" customHeight="1">
      <c r="A16" s="44"/>
      <c r="B16" s="44">
        <v>-46</v>
      </c>
      <c r="C16" s="10" t="str">
        <f>IF(4стр2!D47=4стр2!C45,4стр2!C49,IF(4стр2!D47=4стр2!C49,4стр2!C45,0))</f>
        <v>Халилова Роксана</v>
      </c>
      <c r="D16" s="54"/>
      <c r="E16" s="54"/>
      <c r="F16" s="49"/>
      <c r="G16" s="54"/>
      <c r="H16" s="54"/>
      <c r="I16" s="54"/>
      <c r="J16" s="54"/>
      <c r="K16"/>
      <c r="L16"/>
      <c r="M16"/>
      <c r="N16"/>
      <c r="O16"/>
      <c r="P16"/>
      <c r="Q16"/>
      <c r="R16"/>
      <c r="S16"/>
      <c r="T16"/>
      <c r="U16"/>
    </row>
    <row r="17" spans="1:21" ht="9.75" customHeight="1">
      <c r="A17" s="44">
        <v>-7</v>
      </c>
      <c r="B17" s="6" t="str">
        <f>IF(4стр1!C29=4стр1!B28,4стр1!B30,IF(4стр1!C29=4стр1!B30,4стр1!B28,0))</f>
        <v>Лазарев Игорь</v>
      </c>
      <c r="C17" s="49"/>
      <c r="D17" s="37">
        <v>97</v>
      </c>
      <c r="E17" s="56" t="s">
        <v>159</v>
      </c>
      <c r="F17" s="49"/>
      <c r="G17" s="54"/>
      <c r="H17" s="54"/>
      <c r="I17" s="54"/>
      <c r="J17" s="54"/>
      <c r="K17"/>
      <c r="L17"/>
      <c r="M17"/>
      <c r="N17"/>
      <c r="O17"/>
      <c r="P17"/>
      <c r="Q17"/>
      <c r="R17"/>
      <c r="S17"/>
      <c r="T17"/>
      <c r="U17"/>
    </row>
    <row r="18" spans="1:21" ht="9.75" customHeight="1">
      <c r="A18" s="44"/>
      <c r="B18" s="37">
        <v>67</v>
      </c>
      <c r="C18" s="53" t="s">
        <v>160</v>
      </c>
      <c r="D18" s="54"/>
      <c r="E18" s="55"/>
      <c r="F18" s="49"/>
      <c r="G18" s="54"/>
      <c r="H18" s="54"/>
      <c r="I18" s="54"/>
      <c r="J18" s="54"/>
      <c r="K18"/>
      <c r="L18"/>
      <c r="M18"/>
      <c r="N18"/>
      <c r="O18"/>
      <c r="P18"/>
      <c r="Q18"/>
      <c r="R18"/>
      <c r="S18"/>
      <c r="T18"/>
      <c r="U18"/>
    </row>
    <row r="19" spans="1:21" ht="9.75" customHeight="1">
      <c r="A19" s="44">
        <v>-8</v>
      </c>
      <c r="B19" s="10" t="str">
        <f>IF(4стр1!C33=4стр1!B32,4стр1!B34,IF(4стр1!C33=4стр1!B34,4стр1!B32,0))</f>
        <v>нет</v>
      </c>
      <c r="C19" s="37">
        <v>83</v>
      </c>
      <c r="D19" s="56" t="s">
        <v>159</v>
      </c>
      <c r="E19" s="55"/>
      <c r="F19" s="44">
        <v>-60</v>
      </c>
      <c r="G19" s="10" t="str">
        <f>IF(4стр2!F51=4стр2!E43,4стр2!E59,IF(4стр2!F51=4стр2!E59,4стр2!E43,0))</f>
        <v>Тутаев Шафкат</v>
      </c>
      <c r="H19" s="54"/>
      <c r="I19" s="54"/>
      <c r="J19" s="54"/>
      <c r="K19"/>
      <c r="L19"/>
      <c r="M19"/>
      <c r="N19"/>
      <c r="O19"/>
      <c r="P19"/>
      <c r="Q19"/>
      <c r="R19"/>
      <c r="S19"/>
      <c r="T19"/>
      <c r="U19"/>
    </row>
    <row r="20" spans="1:21" ht="9.75" customHeight="1">
      <c r="A20" s="44"/>
      <c r="B20" s="58">
        <v>-45</v>
      </c>
      <c r="C20" s="10" t="str">
        <f>IF(4стр2!D39=4стр2!C37,4стр2!C41,IF(4стр2!D39=4стр2!C41,4стр2!C37,0))</f>
        <v>Кидрасов Тагир</v>
      </c>
      <c r="D20" s="49"/>
      <c r="E20" s="55"/>
      <c r="F20" s="49"/>
      <c r="G20" s="55"/>
      <c r="H20" s="54"/>
      <c r="I20" s="54"/>
      <c r="J20" s="54"/>
      <c r="K20"/>
      <c r="L20"/>
      <c r="M20"/>
      <c r="N20"/>
      <c r="O20"/>
      <c r="P20"/>
      <c r="Q20"/>
      <c r="R20"/>
      <c r="S20"/>
      <c r="T20"/>
      <c r="U20"/>
    </row>
    <row r="21" spans="1:21" ht="9.75" customHeight="1">
      <c r="A21" s="44">
        <v>-9</v>
      </c>
      <c r="B21" s="6" t="str">
        <f>IF(4стр1!C37=4стр1!B36,4стр1!B38,IF(4стр1!C37=4стр1!B38,4стр1!B36,0))</f>
        <v>нет</v>
      </c>
      <c r="C21" s="49"/>
      <c r="D21" s="44">
        <v>-51</v>
      </c>
      <c r="E21" s="6" t="str">
        <f>IF(4стр1!E43=4стр1!D39,4стр1!D47,IF(4стр1!E43=4стр1!D47,4стр1!D39,0))</f>
        <v>Файзуллин Тимур</v>
      </c>
      <c r="F21" s="49"/>
      <c r="G21" s="55"/>
      <c r="H21" s="54"/>
      <c r="I21" s="54"/>
      <c r="J21" s="54"/>
      <c r="K21"/>
      <c r="L21"/>
      <c r="M21"/>
      <c r="N21"/>
      <c r="O21"/>
      <c r="P21"/>
      <c r="Q21"/>
      <c r="R21"/>
      <c r="S21"/>
      <c r="T21"/>
      <c r="U21"/>
    </row>
    <row r="22" spans="1:21" ht="9.75" customHeight="1">
      <c r="A22" s="44"/>
      <c r="B22" s="37">
        <v>68</v>
      </c>
      <c r="C22" s="53" t="s">
        <v>148</v>
      </c>
      <c r="D22" s="49"/>
      <c r="E22" s="54"/>
      <c r="F22" s="49"/>
      <c r="G22" s="55"/>
      <c r="H22" s="54"/>
      <c r="I22" s="54"/>
      <c r="J22" s="54"/>
      <c r="K22"/>
      <c r="L22"/>
      <c r="M22"/>
      <c r="N22"/>
      <c r="O22"/>
      <c r="P22"/>
      <c r="Q22"/>
      <c r="R22"/>
      <c r="S22"/>
      <c r="T22"/>
      <c r="U22"/>
    </row>
    <row r="23" spans="1:21" ht="9.75" customHeight="1">
      <c r="A23" s="44">
        <v>-10</v>
      </c>
      <c r="B23" s="10" t="str">
        <f>IF(4стр1!C41=4стр1!B40,4стр1!B42,IF(4стр1!C41=4стр1!B42,4стр1!B40,0))</f>
        <v>Сидо Артем</v>
      </c>
      <c r="C23" s="37">
        <v>84</v>
      </c>
      <c r="D23" s="53" t="s">
        <v>147</v>
      </c>
      <c r="E23" s="37">
        <v>106</v>
      </c>
      <c r="F23" s="53" t="s">
        <v>130</v>
      </c>
      <c r="G23" s="55"/>
      <c r="H23" s="37">
        <v>120</v>
      </c>
      <c r="I23" s="56" t="s">
        <v>130</v>
      </c>
      <c r="J23" s="54"/>
      <c r="K23"/>
      <c r="L23"/>
      <c r="M23"/>
      <c r="N23"/>
      <c r="O23"/>
      <c r="P23"/>
      <c r="Q23"/>
      <c r="R23"/>
      <c r="S23"/>
      <c r="T23"/>
      <c r="U23"/>
    </row>
    <row r="24" spans="1:21" ht="9.75" customHeight="1">
      <c r="A24" s="44"/>
      <c r="B24" s="44">
        <v>-44</v>
      </c>
      <c r="C24" s="10" t="str">
        <f>IF(4стр2!D31=4стр2!C29,4стр2!C33,IF(4стр2!D31=4стр2!C33,4стр2!C29,0))</f>
        <v>Исмагилов Эрик</v>
      </c>
      <c r="D24" s="54"/>
      <c r="E24" s="54"/>
      <c r="F24" s="54"/>
      <c r="G24" s="55"/>
      <c r="H24" s="54"/>
      <c r="I24" s="49"/>
      <c r="J24" s="54"/>
      <c r="K24"/>
      <c r="L24"/>
      <c r="M24"/>
      <c r="N24"/>
      <c r="O24"/>
      <c r="P24"/>
      <c r="Q24"/>
      <c r="R24"/>
      <c r="S24"/>
      <c r="T24"/>
      <c r="U24"/>
    </row>
    <row r="25" spans="1:21" ht="9.75" customHeight="1">
      <c r="A25" s="44">
        <v>-11</v>
      </c>
      <c r="B25" s="6" t="str">
        <f>IF(4стр1!C45=4стр1!B44,4стр1!B46,IF(4стр1!C45=4стр1!B46,4стр1!B44,0))</f>
        <v>Шакиров Артур</v>
      </c>
      <c r="C25" s="49"/>
      <c r="D25" s="37">
        <v>98</v>
      </c>
      <c r="E25" s="56" t="s">
        <v>135</v>
      </c>
      <c r="F25" s="54"/>
      <c r="G25" s="55"/>
      <c r="H25" s="54"/>
      <c r="I25" s="49"/>
      <c r="J25" s="54"/>
      <c r="K25"/>
      <c r="L25"/>
      <c r="M25"/>
      <c r="N25"/>
      <c r="O25"/>
      <c r="P25"/>
      <c r="Q25"/>
      <c r="R25"/>
      <c r="S25"/>
      <c r="T25"/>
      <c r="U25"/>
    </row>
    <row r="26" spans="1:21" ht="9.75" customHeight="1">
      <c r="A26" s="44"/>
      <c r="B26" s="37">
        <v>69</v>
      </c>
      <c r="C26" s="53" t="s">
        <v>143</v>
      </c>
      <c r="D26" s="54"/>
      <c r="E26" s="55"/>
      <c r="F26" s="54"/>
      <c r="G26" s="55"/>
      <c r="H26" s="54"/>
      <c r="I26" s="49"/>
      <c r="J26" s="54"/>
      <c r="K26"/>
      <c r="L26"/>
      <c r="M26"/>
      <c r="N26"/>
      <c r="O26"/>
      <c r="P26"/>
      <c r="Q26"/>
      <c r="R26"/>
      <c r="S26"/>
      <c r="T26"/>
      <c r="U26"/>
    </row>
    <row r="27" spans="1:21" ht="9.75" customHeight="1">
      <c r="A27" s="44">
        <v>-12</v>
      </c>
      <c r="B27" s="10" t="str">
        <f>IF(4стр1!C49=4стр1!B48,4стр1!B50,IF(4стр1!C49=4стр1!B50,4стр1!B48,0))</f>
        <v>нет</v>
      </c>
      <c r="C27" s="37">
        <v>85</v>
      </c>
      <c r="D27" s="56" t="s">
        <v>135</v>
      </c>
      <c r="E27" s="55"/>
      <c r="F27" s="37">
        <v>113</v>
      </c>
      <c r="G27" s="53" t="s">
        <v>130</v>
      </c>
      <c r="H27" s="54"/>
      <c r="I27" s="49"/>
      <c r="J27" s="54"/>
      <c r="K27"/>
      <c r="L27"/>
      <c r="M27"/>
      <c r="N27"/>
      <c r="O27"/>
      <c r="P27"/>
      <c r="Q27"/>
      <c r="R27"/>
      <c r="S27"/>
      <c r="T27"/>
      <c r="U27"/>
    </row>
    <row r="28" spans="1:21" ht="9.75" customHeight="1">
      <c r="A28" s="44"/>
      <c r="B28" s="44">
        <v>-43</v>
      </c>
      <c r="C28" s="10" t="str">
        <f>IF(4стр2!D23=4стр2!C21,4стр2!C25,IF(4стр2!D23=4стр2!C25,4стр2!C21,0))</f>
        <v>Хакимова Фиоза</v>
      </c>
      <c r="D28" s="49"/>
      <c r="E28" s="55"/>
      <c r="F28" s="54"/>
      <c r="G28" s="54"/>
      <c r="H28" s="54"/>
      <c r="I28" s="49"/>
      <c r="J28" s="54"/>
      <c r="K28"/>
      <c r="L28"/>
      <c r="M28"/>
      <c r="N28"/>
      <c r="O28"/>
      <c r="P28"/>
      <c r="Q28"/>
      <c r="R28"/>
      <c r="S28"/>
      <c r="T28"/>
      <c r="U28"/>
    </row>
    <row r="29" spans="1:21" ht="9.75" customHeight="1">
      <c r="A29" s="44">
        <v>-13</v>
      </c>
      <c r="B29" s="6" t="str">
        <f>IF(4стр1!C53=4стр1!B52,4стр1!B54,IF(4стр1!C53=4стр1!B54,4стр1!B52,0))</f>
        <v>нет</v>
      </c>
      <c r="C29" s="49"/>
      <c r="D29" s="44">
        <v>-52</v>
      </c>
      <c r="E29" s="6" t="str">
        <f>IF(4стр1!E59=4стр1!D55,4стр1!D63,IF(4стр1!E59=4стр1!D63,4стр1!D55,0))</f>
        <v>Якшимбетов Радмир</v>
      </c>
      <c r="F29" s="54"/>
      <c r="G29" s="54"/>
      <c r="H29" s="54"/>
      <c r="I29" s="49"/>
      <c r="J29" s="54"/>
      <c r="K29"/>
      <c r="L29"/>
      <c r="M29"/>
      <c r="N29"/>
      <c r="O29"/>
      <c r="P29"/>
      <c r="Q29"/>
      <c r="R29"/>
      <c r="S29"/>
      <c r="T29"/>
      <c r="U29"/>
    </row>
    <row r="30" spans="1:21" ht="9.75" customHeight="1">
      <c r="A30" s="44"/>
      <c r="B30" s="37">
        <v>70</v>
      </c>
      <c r="C30" s="53" t="s">
        <v>142</v>
      </c>
      <c r="D30" s="49"/>
      <c r="E30" s="54"/>
      <c r="F30" s="54"/>
      <c r="G30" s="54"/>
      <c r="H30" s="54"/>
      <c r="I30" s="49"/>
      <c r="J30" s="59" t="s">
        <v>130</v>
      </c>
      <c r="K30"/>
      <c r="L30"/>
      <c r="M30"/>
      <c r="N30"/>
      <c r="O30"/>
      <c r="P30"/>
      <c r="Q30"/>
      <c r="R30"/>
      <c r="S30"/>
      <c r="T30"/>
      <c r="U30"/>
    </row>
    <row r="31" spans="1:21" ht="9.75" customHeight="1">
      <c r="A31" s="44">
        <v>-14</v>
      </c>
      <c r="B31" s="10" t="str">
        <f>IF(4стр1!C57=4стр1!B56,4стр1!B58,IF(4стр1!C57=4стр1!B58,4стр1!B56,0))</f>
        <v>Корнилов Руслан</v>
      </c>
      <c r="C31" s="37">
        <v>86</v>
      </c>
      <c r="D31" s="53" t="s">
        <v>141</v>
      </c>
      <c r="E31" s="37">
        <v>107</v>
      </c>
      <c r="F31" s="56" t="s">
        <v>110</v>
      </c>
      <c r="G31" s="37">
        <v>117</v>
      </c>
      <c r="H31" s="56" t="s">
        <v>130</v>
      </c>
      <c r="I31" s="49"/>
      <c r="J31" s="60" t="s">
        <v>2</v>
      </c>
      <c r="K31"/>
      <c r="L31"/>
      <c r="M31"/>
      <c r="N31"/>
      <c r="O31"/>
      <c r="P31"/>
      <c r="Q31"/>
      <c r="R31"/>
      <c r="S31"/>
      <c r="T31"/>
      <c r="U31"/>
    </row>
    <row r="32" spans="1:21" ht="9.75" customHeight="1">
      <c r="A32" s="44"/>
      <c r="B32" s="44">
        <v>-42</v>
      </c>
      <c r="C32" s="10" t="str">
        <f>IF(4стр2!D15=4стр2!C13,4стр2!C17,IF(4стр2!D15=4стр2!C17,4стр2!C13,0))</f>
        <v>Тимербулатов Тагир</v>
      </c>
      <c r="D32" s="54"/>
      <c r="E32" s="54"/>
      <c r="F32" s="49"/>
      <c r="G32" s="54"/>
      <c r="H32" s="49"/>
      <c r="I32" s="49"/>
      <c r="J32" s="54"/>
      <c r="K32"/>
      <c r="L32"/>
      <c r="M32"/>
      <c r="N32"/>
      <c r="O32"/>
      <c r="P32"/>
      <c r="Q32"/>
      <c r="R32"/>
      <c r="S32"/>
      <c r="T32"/>
      <c r="U32"/>
    </row>
    <row r="33" spans="1:21" ht="9.75" customHeight="1">
      <c r="A33" s="44">
        <v>-15</v>
      </c>
      <c r="B33" s="6" t="str">
        <f>IF(4стр1!C61=4стр1!B60,4стр1!B62,IF(4стр1!C61=4стр1!B62,4стр1!B60,0))</f>
        <v>Соловьев Никита</v>
      </c>
      <c r="C33" s="49"/>
      <c r="D33" s="37">
        <v>99</v>
      </c>
      <c r="E33" s="56" t="s">
        <v>141</v>
      </c>
      <c r="F33" s="49"/>
      <c r="G33" s="54"/>
      <c r="H33" s="49"/>
      <c r="I33" s="49"/>
      <c r="J33" s="37">
        <v>124</v>
      </c>
      <c r="K33"/>
      <c r="L33"/>
      <c r="M33"/>
      <c r="N33"/>
      <c r="O33"/>
      <c r="P33"/>
      <c r="Q33"/>
      <c r="R33"/>
      <c r="S33"/>
      <c r="T33"/>
      <c r="U33"/>
    </row>
    <row r="34" spans="1:21" ht="9.75" customHeight="1">
      <c r="A34" s="44"/>
      <c r="B34" s="37">
        <v>71</v>
      </c>
      <c r="C34" s="53" t="s">
        <v>156</v>
      </c>
      <c r="D34" s="54"/>
      <c r="E34" s="49"/>
      <c r="F34" s="49"/>
      <c r="G34" s="54"/>
      <c r="H34" s="49"/>
      <c r="I34" s="49"/>
      <c r="J34" s="54"/>
      <c r="K34"/>
      <c r="L34"/>
      <c r="M34"/>
      <c r="N34"/>
      <c r="O34"/>
      <c r="P34"/>
      <c r="Q34"/>
      <c r="R34"/>
      <c r="S34"/>
      <c r="T34"/>
      <c r="U34"/>
    </row>
    <row r="35" spans="1:21" ht="9.75" customHeight="1">
      <c r="A35" s="44">
        <v>-16</v>
      </c>
      <c r="B35" s="10" t="str">
        <f>IF(4стр1!C65=4стр1!B64,4стр1!B66,IF(4стр1!C65=4стр1!B66,4стр1!B64,0))</f>
        <v>нет</v>
      </c>
      <c r="C35" s="37">
        <v>87</v>
      </c>
      <c r="D35" s="56" t="s">
        <v>150</v>
      </c>
      <c r="E35" s="49"/>
      <c r="F35" s="44">
        <v>-59</v>
      </c>
      <c r="G35" s="10" t="str">
        <f>IF(4стр2!F19=4стр2!E11,4стр2!E27,IF(4стр2!F19=4стр2!E27,4стр2!E11,0))</f>
        <v>Шаяхметов Азамат</v>
      </c>
      <c r="H35" s="49"/>
      <c r="I35" s="61"/>
      <c r="J35" s="62" t="str">
        <f>IF(J30=J15,J47,IF(J30=J47,J15,0))</f>
        <v>Саитов Эмиль</v>
      </c>
      <c r="K35"/>
      <c r="L35"/>
      <c r="M35"/>
      <c r="N35"/>
      <c r="O35"/>
      <c r="P35"/>
      <c r="Q35"/>
      <c r="R35"/>
      <c r="S35"/>
      <c r="T35"/>
      <c r="U35"/>
    </row>
    <row r="36" spans="1:21" ht="9.75" customHeight="1">
      <c r="A36" s="44"/>
      <c r="B36" s="44">
        <v>-41</v>
      </c>
      <c r="C36" s="10" t="str">
        <f>IF(4стр2!D7=4стр2!C5,4стр2!C9,IF(4стр2!D7=4стр2!C9,4стр2!C5,0))</f>
        <v>Бурангулов Радмир</v>
      </c>
      <c r="D36" s="49"/>
      <c r="E36" s="49"/>
      <c r="F36" s="49"/>
      <c r="G36" s="49"/>
      <c r="H36" s="49"/>
      <c r="I36" s="61"/>
      <c r="J36" s="60" t="s">
        <v>3</v>
      </c>
      <c r="K36"/>
      <c r="L36"/>
      <c r="M36"/>
      <c r="N36"/>
      <c r="O36"/>
      <c r="P36"/>
      <c r="Q36"/>
      <c r="R36"/>
      <c r="S36"/>
      <c r="T36"/>
      <c r="U36"/>
    </row>
    <row r="37" spans="1:21" ht="9.75" customHeight="1">
      <c r="A37" s="44">
        <v>-17</v>
      </c>
      <c r="B37" s="6" t="str">
        <f>IF(4стр2!C5=4стр2!B4,4стр2!B6,IF(4стр2!C5=4стр2!B6,4стр2!B4,0))</f>
        <v>нет</v>
      </c>
      <c r="C37" s="49"/>
      <c r="D37" s="44">
        <v>-53</v>
      </c>
      <c r="E37" s="6" t="str">
        <f>IF(4стр2!E11=4стр2!D7,4стр2!D15,IF(4стр2!E11=4стр2!D15,4стр2!D7,0))</f>
        <v>Гайфуллин Роберт</v>
      </c>
      <c r="F37" s="49"/>
      <c r="G37" s="49"/>
      <c r="H37" s="49"/>
      <c r="I37" s="49"/>
      <c r="J37" s="54"/>
      <c r="K37"/>
      <c r="L37"/>
      <c r="M37"/>
      <c r="N37"/>
      <c r="O37"/>
      <c r="P37"/>
      <c r="Q37"/>
      <c r="R37"/>
      <c r="S37"/>
      <c r="T37"/>
      <c r="U37"/>
    </row>
    <row r="38" spans="1:21" ht="9.75" customHeight="1">
      <c r="A38" s="44"/>
      <c r="B38" s="37">
        <v>72</v>
      </c>
      <c r="C38" s="53" t="s">
        <v>155</v>
      </c>
      <c r="D38" s="49"/>
      <c r="E38" s="54"/>
      <c r="F38" s="49"/>
      <c r="G38" s="49"/>
      <c r="H38" s="49"/>
      <c r="I38" s="55"/>
      <c r="J38" s="54"/>
      <c r="K38"/>
      <c r="L38"/>
      <c r="M38"/>
      <c r="N38"/>
      <c r="O38"/>
      <c r="P38"/>
      <c r="Q38"/>
      <c r="R38"/>
      <c r="S38"/>
      <c r="T38"/>
      <c r="U38"/>
    </row>
    <row r="39" spans="1:21" ht="9.75" customHeight="1">
      <c r="A39" s="44">
        <v>-18</v>
      </c>
      <c r="B39" s="10" t="str">
        <f>IF(4стр2!C9=4стр2!B8,4стр2!B10,IF(4стр2!C9=4стр2!B10,4стр2!B8,0))</f>
        <v>Бабчук Владимир</v>
      </c>
      <c r="C39" s="37">
        <v>88</v>
      </c>
      <c r="D39" s="53" t="s">
        <v>149</v>
      </c>
      <c r="E39" s="37">
        <v>108</v>
      </c>
      <c r="F39" s="53" t="s">
        <v>115</v>
      </c>
      <c r="G39" s="49"/>
      <c r="H39" s="44">
        <v>-62</v>
      </c>
      <c r="I39" s="6" t="str">
        <f>IF(4стр2!G35=4стр2!F19,4стр2!F51,IF(4стр2!G35=4стр2!F51,4стр2!F19,0))</f>
        <v>Саитов Эмиль</v>
      </c>
      <c r="J39" s="54"/>
      <c r="K39"/>
      <c r="L39"/>
      <c r="M39"/>
      <c r="N39"/>
      <c r="O39"/>
      <c r="P39"/>
      <c r="Q39"/>
      <c r="R39"/>
      <c r="S39"/>
      <c r="T39"/>
      <c r="U39"/>
    </row>
    <row r="40" spans="1:21" ht="9.75" customHeight="1">
      <c r="A40" s="44"/>
      <c r="B40" s="44">
        <v>-40</v>
      </c>
      <c r="C40" s="10" t="str">
        <f>IF(4стр1!D63=4стр1!C61,4стр1!C65,IF(4стр1!D63=4стр1!C65,4стр1!C61,0))</f>
        <v>Нигматулина Элина</v>
      </c>
      <c r="D40" s="54"/>
      <c r="E40" s="54"/>
      <c r="F40" s="54"/>
      <c r="G40" s="49"/>
      <c r="H40" s="49"/>
      <c r="I40" s="54"/>
      <c r="J40" s="54"/>
      <c r="K40"/>
      <c r="L40"/>
      <c r="M40"/>
      <c r="N40"/>
      <c r="O40"/>
      <c r="P40"/>
      <c r="Q40"/>
      <c r="R40"/>
      <c r="S40"/>
      <c r="T40"/>
      <c r="U40"/>
    </row>
    <row r="41" spans="1:21" ht="9.75" customHeight="1">
      <c r="A41" s="44">
        <v>-19</v>
      </c>
      <c r="B41" s="6" t="str">
        <f>IF(4стр2!C13=4стр2!B12,4стр2!B14,IF(4стр2!C13=4стр2!B14,4стр2!B12,0))</f>
        <v>нет</v>
      </c>
      <c r="C41" s="49"/>
      <c r="D41" s="37">
        <v>100</v>
      </c>
      <c r="E41" s="56" t="s">
        <v>164</v>
      </c>
      <c r="F41" s="54"/>
      <c r="G41" s="49"/>
      <c r="H41" s="49"/>
      <c r="I41" s="54"/>
      <c r="J41" s="54"/>
      <c r="K41"/>
      <c r="L41"/>
      <c r="M41"/>
      <c r="N41"/>
      <c r="O41"/>
      <c r="P41"/>
      <c r="Q41"/>
      <c r="R41"/>
      <c r="S41"/>
      <c r="T41"/>
      <c r="U41"/>
    </row>
    <row r="42" spans="1:21" ht="9.75" customHeight="1">
      <c r="A42" s="44"/>
      <c r="B42" s="37">
        <v>73</v>
      </c>
      <c r="C42" s="53"/>
      <c r="D42" s="54"/>
      <c r="E42" s="55"/>
      <c r="F42" s="54"/>
      <c r="G42" s="49"/>
      <c r="H42" s="49"/>
      <c r="I42" s="54"/>
      <c r="J42" s="54"/>
      <c r="K42"/>
      <c r="L42"/>
      <c r="M42"/>
      <c r="N42"/>
      <c r="O42"/>
      <c r="P42"/>
      <c r="Q42"/>
      <c r="R42"/>
      <c r="S42"/>
      <c r="T42"/>
      <c r="U42"/>
    </row>
    <row r="43" spans="1:21" ht="9.75" customHeight="1">
      <c r="A43" s="44">
        <v>-20</v>
      </c>
      <c r="B43" s="10" t="str">
        <f>IF(4стр2!C17=4стр2!B16,4стр2!B18,IF(4стр2!C17=4стр2!B18,4стр2!B16,0))</f>
        <v>нет</v>
      </c>
      <c r="C43" s="37">
        <v>89</v>
      </c>
      <c r="D43" s="56" t="s">
        <v>164</v>
      </c>
      <c r="E43" s="55"/>
      <c r="F43" s="37">
        <v>114</v>
      </c>
      <c r="G43" s="53" t="s">
        <v>115</v>
      </c>
      <c r="H43" s="55"/>
      <c r="I43" s="54"/>
      <c r="J43" s="54"/>
      <c r="K43"/>
      <c r="L43"/>
      <c r="M43"/>
      <c r="N43"/>
      <c r="O43"/>
      <c r="P43"/>
      <c r="Q43"/>
      <c r="R43"/>
      <c r="S43"/>
      <c r="T43"/>
      <c r="U43"/>
    </row>
    <row r="44" spans="1:21" ht="9.75" customHeight="1">
      <c r="A44" s="44"/>
      <c r="B44" s="44">
        <v>-39</v>
      </c>
      <c r="C44" s="10" t="str">
        <f>IF(4стр1!D55=4стр1!C53,4стр1!C57,IF(4стр1!D55=4стр1!C57,4стр1!C53,0))</f>
        <v>Агузаров Ильдар</v>
      </c>
      <c r="D44" s="49"/>
      <c r="E44" s="55"/>
      <c r="F44" s="54"/>
      <c r="G44" s="54"/>
      <c r="H44" s="55"/>
      <c r="I44" s="54"/>
      <c r="J44" s="54"/>
      <c r="K44"/>
      <c r="L44"/>
      <c r="M44"/>
      <c r="N44"/>
      <c r="O44"/>
      <c r="P44"/>
      <c r="Q44"/>
      <c r="R44"/>
      <c r="S44"/>
      <c r="T44"/>
      <c r="U44"/>
    </row>
    <row r="45" spans="1:21" ht="9.75" customHeight="1">
      <c r="A45" s="44">
        <v>-21</v>
      </c>
      <c r="B45" s="6" t="str">
        <f>IF(4стр2!C21=4стр2!B20,4стр2!B22,IF(4стр2!C21=4стр2!B22,4стр2!B20,0))</f>
        <v>нет</v>
      </c>
      <c r="C45" s="49"/>
      <c r="D45" s="44">
        <v>-54</v>
      </c>
      <c r="E45" s="6" t="str">
        <f>IF(4стр2!E27=4стр2!D23,4стр2!D31,IF(4стр2!E27=4стр2!D31,4стр2!D23,0))</f>
        <v>Молодцов Вадим</v>
      </c>
      <c r="F45" s="54"/>
      <c r="G45" s="54"/>
      <c r="H45" s="55"/>
      <c r="I45" s="54"/>
      <c r="J45" s="54"/>
      <c r="K45"/>
      <c r="L45"/>
      <c r="M45"/>
      <c r="N45"/>
      <c r="O45"/>
      <c r="P45"/>
      <c r="Q45"/>
      <c r="R45"/>
      <c r="S45"/>
      <c r="T45"/>
      <c r="U45"/>
    </row>
    <row r="46" spans="1:21" ht="9.75" customHeight="1">
      <c r="A46" s="44"/>
      <c r="B46" s="37">
        <v>74</v>
      </c>
      <c r="C46" s="53" t="s">
        <v>144</v>
      </c>
      <c r="D46" s="49"/>
      <c r="E46" s="54"/>
      <c r="F46" s="54"/>
      <c r="G46" s="54"/>
      <c r="H46" s="55"/>
      <c r="I46" s="54"/>
      <c r="J46" s="54"/>
      <c r="K46"/>
      <c r="L46"/>
      <c r="M46"/>
      <c r="N46"/>
      <c r="O46"/>
      <c r="P46"/>
      <c r="Q46"/>
      <c r="R46"/>
      <c r="S46"/>
      <c r="T46"/>
      <c r="U46"/>
    </row>
    <row r="47" spans="1:21" ht="9.75" customHeight="1">
      <c r="A47" s="44">
        <v>-22</v>
      </c>
      <c r="B47" s="10" t="str">
        <f>IF(4стр2!C25=4стр2!B24,4стр2!B26,IF(4стр2!C25=4стр2!B26,4стр2!B24,0))</f>
        <v>Перска Эрман</v>
      </c>
      <c r="C47" s="37">
        <v>90</v>
      </c>
      <c r="D47" s="53" t="s">
        <v>144</v>
      </c>
      <c r="E47" s="37">
        <v>109</v>
      </c>
      <c r="F47" s="56" t="s">
        <v>112</v>
      </c>
      <c r="G47" s="37">
        <v>118</v>
      </c>
      <c r="H47" s="53" t="s">
        <v>115</v>
      </c>
      <c r="I47" s="37">
        <v>123</v>
      </c>
      <c r="J47" s="56" t="s">
        <v>109</v>
      </c>
      <c r="K47"/>
      <c r="L47"/>
      <c r="M47"/>
      <c r="N47"/>
      <c r="O47"/>
      <c r="P47"/>
      <c r="Q47"/>
      <c r="R47"/>
      <c r="S47"/>
      <c r="T47"/>
      <c r="U47"/>
    </row>
    <row r="48" spans="1:21" ht="9.75" customHeight="1">
      <c r="A48" s="44"/>
      <c r="B48" s="44">
        <v>-38</v>
      </c>
      <c r="C48" s="10" t="str">
        <f>IF(4стр1!D47=4стр1!C45,4стр1!C49,IF(4стр1!D47=4стр1!C49,4стр1!C45,0))</f>
        <v>Долишний Владислав</v>
      </c>
      <c r="D48" s="54"/>
      <c r="E48" s="54"/>
      <c r="F48" s="49"/>
      <c r="G48" s="54"/>
      <c r="H48" s="54"/>
      <c r="I48" s="54"/>
      <c r="J48" s="49"/>
      <c r="K48"/>
      <c r="L48"/>
      <c r="M48"/>
      <c r="N48"/>
      <c r="O48"/>
      <c r="P48"/>
      <c r="Q48"/>
      <c r="R48"/>
      <c r="S48"/>
      <c r="T48"/>
      <c r="U48"/>
    </row>
    <row r="49" spans="1:21" ht="9.75" customHeight="1">
      <c r="A49" s="44">
        <v>-23</v>
      </c>
      <c r="B49" s="6" t="str">
        <f>IF(4стр2!C29=4стр2!B28,4стр2!B30,IF(4стр2!C29=4стр2!B30,4стр2!B28,0))</f>
        <v>Денисов Александр</v>
      </c>
      <c r="C49" s="49"/>
      <c r="D49" s="37">
        <v>101</v>
      </c>
      <c r="E49" s="56" t="s">
        <v>157</v>
      </c>
      <c r="F49" s="49"/>
      <c r="G49" s="54"/>
      <c r="H49" s="54"/>
      <c r="I49" s="54"/>
      <c r="J49" s="49"/>
      <c r="K49"/>
      <c r="L49"/>
      <c r="M49"/>
      <c r="N49"/>
      <c r="O49"/>
      <c r="P49"/>
      <c r="Q49"/>
      <c r="R49"/>
      <c r="S49"/>
      <c r="T49"/>
      <c r="U49"/>
    </row>
    <row r="50" spans="1:21" ht="9.75" customHeight="1">
      <c r="A50" s="44"/>
      <c r="B50" s="37">
        <v>75</v>
      </c>
      <c r="C50" s="53" t="s">
        <v>158</v>
      </c>
      <c r="D50" s="54"/>
      <c r="E50" s="55"/>
      <c r="F50" s="49"/>
      <c r="G50" s="54"/>
      <c r="H50" s="54"/>
      <c r="I50" s="54"/>
      <c r="J50" s="49"/>
      <c r="K50"/>
      <c r="L50"/>
      <c r="M50"/>
      <c r="N50"/>
      <c r="O50"/>
      <c r="P50"/>
      <c r="Q50"/>
      <c r="R50"/>
      <c r="S50"/>
      <c r="T50"/>
      <c r="U50"/>
    </row>
    <row r="51" spans="1:21" ht="9.75" customHeight="1">
      <c r="A51" s="44">
        <v>-24</v>
      </c>
      <c r="B51" s="10" t="str">
        <f>IF(4стр2!C33=4стр2!B32,4стр2!B34,IF(4стр2!C33=4стр2!B34,4стр2!B32,0))</f>
        <v>нет</v>
      </c>
      <c r="C51" s="37">
        <v>91</v>
      </c>
      <c r="D51" s="56" t="s">
        <v>157</v>
      </c>
      <c r="E51" s="55"/>
      <c r="F51" s="44">
        <v>-58</v>
      </c>
      <c r="G51" s="10" t="str">
        <f>IF(4стр1!F51=4стр1!E43,4стр1!E59,IF(4стр1!F51=4стр1!E59,4стр1!E43,0))</f>
        <v>Шайхутдинов Артур</v>
      </c>
      <c r="H51" s="54"/>
      <c r="I51" s="54"/>
      <c r="J51" s="49"/>
      <c r="K51"/>
      <c r="L51"/>
      <c r="M51"/>
      <c r="N51"/>
      <c r="O51"/>
      <c r="P51"/>
      <c r="Q51"/>
      <c r="R51"/>
      <c r="S51"/>
      <c r="T51"/>
      <c r="U51"/>
    </row>
    <row r="52" spans="1:21" ht="9.75" customHeight="1">
      <c r="A52" s="44"/>
      <c r="B52" s="58">
        <v>-37</v>
      </c>
      <c r="C52" s="10" t="str">
        <f>IF(4стр1!D39=4стр1!C37,4стр1!C41,IF(4стр1!D39=4стр1!C41,4стр1!C37,0))</f>
        <v>Бортко Вячеслав</v>
      </c>
      <c r="D52" s="49"/>
      <c r="E52" s="55"/>
      <c r="F52" s="49"/>
      <c r="G52" s="55"/>
      <c r="H52" s="54"/>
      <c r="I52" s="54"/>
      <c r="J52" s="49"/>
      <c r="K52"/>
      <c r="L52"/>
      <c r="M52"/>
      <c r="N52"/>
      <c r="O52"/>
      <c r="P52"/>
      <c r="Q52"/>
      <c r="R52"/>
      <c r="S52"/>
      <c r="T52"/>
      <c r="U52"/>
    </row>
    <row r="53" spans="1:21" ht="9.75" customHeight="1">
      <c r="A53" s="44">
        <v>-25</v>
      </c>
      <c r="B53" s="6" t="str">
        <f>IF(4стр2!C37=4стр2!B36,4стр2!B38,IF(4стр2!C37=4стр2!B38,4стр2!B36,0))</f>
        <v>нет</v>
      </c>
      <c r="C53" s="49"/>
      <c r="D53" s="44">
        <v>-55</v>
      </c>
      <c r="E53" s="6" t="str">
        <f>IF(4стр2!E43=4стр2!D39,4стр2!D47,IF(4стр2!E43=4стр2!D47,4стр2!D39,0))</f>
        <v>Нечепуренко Роман</v>
      </c>
      <c r="F53" s="49"/>
      <c r="G53" s="55"/>
      <c r="H53" s="54"/>
      <c r="I53" s="54"/>
      <c r="J53" s="49"/>
      <c r="K53"/>
      <c r="L53"/>
      <c r="M53"/>
      <c r="N53"/>
      <c r="O53"/>
      <c r="P53"/>
      <c r="Q53"/>
      <c r="R53"/>
      <c r="S53"/>
      <c r="T53"/>
      <c r="U53"/>
    </row>
    <row r="54" spans="1:21" ht="9.75" customHeight="1">
      <c r="A54" s="44"/>
      <c r="B54" s="37">
        <v>76</v>
      </c>
      <c r="C54" s="53" t="s">
        <v>146</v>
      </c>
      <c r="D54" s="49"/>
      <c r="E54" s="54"/>
      <c r="F54" s="49"/>
      <c r="G54" s="55"/>
      <c r="H54" s="54"/>
      <c r="I54" s="54"/>
      <c r="J54" s="49"/>
      <c r="K54"/>
      <c r="L54"/>
      <c r="M54"/>
      <c r="N54"/>
      <c r="O54"/>
      <c r="P54"/>
      <c r="Q54"/>
      <c r="R54"/>
      <c r="S54"/>
      <c r="T54"/>
      <c r="U54"/>
    </row>
    <row r="55" spans="1:21" ht="9.75" customHeight="1">
      <c r="A55" s="44">
        <v>-26</v>
      </c>
      <c r="B55" s="10" t="str">
        <f>IF(4стр2!C41=4стр2!B40,4стр2!B42,IF(4стр2!C41=4стр2!B42,4стр2!B40,0))</f>
        <v>Макаров Никита</v>
      </c>
      <c r="C55" s="37">
        <v>92</v>
      </c>
      <c r="D55" s="53" t="s">
        <v>118</v>
      </c>
      <c r="E55" s="37">
        <v>110</v>
      </c>
      <c r="F55" s="53" t="s">
        <v>131</v>
      </c>
      <c r="G55" s="55"/>
      <c r="H55" s="37">
        <v>121</v>
      </c>
      <c r="I55" s="56" t="s">
        <v>131</v>
      </c>
      <c r="J55" s="49"/>
      <c r="K55"/>
      <c r="L55"/>
      <c r="M55"/>
      <c r="N55"/>
      <c r="O55"/>
      <c r="P55"/>
      <c r="Q55"/>
      <c r="R55"/>
      <c r="S55"/>
      <c r="T55"/>
      <c r="U55"/>
    </row>
    <row r="56" spans="1:21" ht="9.75" customHeight="1">
      <c r="A56" s="44"/>
      <c r="B56" s="44">
        <v>-36</v>
      </c>
      <c r="C56" s="10" t="str">
        <f>IF(4стр1!D31=4стр1!C29,4стр1!C33,IF(4стр1!D31=4стр1!C33,4стр1!C29,0))</f>
        <v>Ключников Артем</v>
      </c>
      <c r="D56" s="54"/>
      <c r="E56" s="54"/>
      <c r="F56" s="54"/>
      <c r="G56" s="55"/>
      <c r="H56" s="54"/>
      <c r="I56" s="49"/>
      <c r="J56" s="49"/>
      <c r="K56"/>
      <c r="L56"/>
      <c r="M56"/>
      <c r="N56"/>
      <c r="O56"/>
      <c r="P56"/>
      <c r="Q56"/>
      <c r="R56"/>
      <c r="S56"/>
      <c r="T56"/>
      <c r="U56"/>
    </row>
    <row r="57" spans="1:21" ht="9.75" customHeight="1">
      <c r="A57" s="44">
        <v>-27</v>
      </c>
      <c r="B57" s="6" t="str">
        <f>IF(4стр2!C45=4стр2!B44,4стр2!B46,IF(4стр2!C45=4стр2!B46,4стр2!B44,0))</f>
        <v>Магасумов Амаль</v>
      </c>
      <c r="C57" s="49"/>
      <c r="D57" s="37">
        <v>102</v>
      </c>
      <c r="E57" s="56" t="s">
        <v>116</v>
      </c>
      <c r="F57" s="54"/>
      <c r="G57" s="55"/>
      <c r="H57" s="54"/>
      <c r="I57" s="49"/>
      <c r="J57" s="49"/>
      <c r="K57"/>
      <c r="L57"/>
      <c r="M57"/>
      <c r="N57"/>
      <c r="O57"/>
      <c r="P57"/>
      <c r="Q57"/>
      <c r="R57"/>
      <c r="S57"/>
      <c r="T57"/>
      <c r="U57"/>
    </row>
    <row r="58" spans="1:21" ht="9.75" customHeight="1">
      <c r="A58" s="44"/>
      <c r="B58" s="37">
        <v>77</v>
      </c>
      <c r="C58" s="53" t="s">
        <v>162</v>
      </c>
      <c r="D58" s="54"/>
      <c r="E58" s="55"/>
      <c r="F58" s="54"/>
      <c r="G58" s="55"/>
      <c r="H58" s="54"/>
      <c r="I58" s="49"/>
      <c r="J58" s="49"/>
      <c r="K58"/>
      <c r="L58"/>
      <c r="M58"/>
      <c r="N58"/>
      <c r="O58"/>
      <c r="P58"/>
      <c r="Q58"/>
      <c r="R58"/>
      <c r="S58"/>
      <c r="T58"/>
      <c r="U58"/>
    </row>
    <row r="59" spans="1:21" ht="9.75" customHeight="1">
      <c r="A59" s="44">
        <v>-28</v>
      </c>
      <c r="B59" s="10" t="str">
        <f>IF(4стр2!C49=4стр2!B48,4стр2!B50,IF(4стр2!C49=4стр2!B50,4стр2!B48,0))</f>
        <v>нет</v>
      </c>
      <c r="C59" s="37">
        <v>93</v>
      </c>
      <c r="D59" s="56" t="s">
        <v>116</v>
      </c>
      <c r="E59" s="55"/>
      <c r="F59" s="37">
        <v>115</v>
      </c>
      <c r="G59" s="53" t="s">
        <v>131</v>
      </c>
      <c r="H59" s="54"/>
      <c r="I59" s="49"/>
      <c r="J59" s="49"/>
      <c r="K59"/>
      <c r="L59"/>
      <c r="M59"/>
      <c r="N59"/>
      <c r="O59"/>
      <c r="P59"/>
      <c r="Q59"/>
      <c r="R59"/>
      <c r="S59"/>
      <c r="T59"/>
      <c r="U59"/>
    </row>
    <row r="60" spans="1:21" ht="9.75" customHeight="1">
      <c r="A60" s="44"/>
      <c r="B60" s="44">
        <v>-35</v>
      </c>
      <c r="C60" s="10" t="str">
        <f>IF(4стр1!D23=4стр1!C21,4стр1!C25,IF(4стр1!D23=4стр1!C25,4стр1!C21,0))</f>
        <v>Вафин Егор</v>
      </c>
      <c r="D60" s="49"/>
      <c r="E60" s="55"/>
      <c r="F60" s="54"/>
      <c r="G60" s="54"/>
      <c r="H60" s="54"/>
      <c r="I60" s="49"/>
      <c r="J60" s="49"/>
      <c r="K60"/>
      <c r="L60"/>
      <c r="M60"/>
      <c r="N60"/>
      <c r="O60"/>
      <c r="P60"/>
      <c r="Q60"/>
      <c r="R60"/>
      <c r="S60"/>
      <c r="T60"/>
      <c r="U60"/>
    </row>
    <row r="61" spans="1:21" ht="9.75" customHeight="1">
      <c r="A61" s="44">
        <v>-29</v>
      </c>
      <c r="B61" s="6" t="str">
        <f>IF(4стр2!C53=4стр2!B52,4стр2!B54,IF(4стр2!C53=4стр2!B54,4стр2!B52,0))</f>
        <v>нет</v>
      </c>
      <c r="C61" s="49"/>
      <c r="D61" s="44">
        <v>-56</v>
      </c>
      <c r="E61" s="6" t="str">
        <f>IF(4стр2!E59=4стр2!D55,4стр2!D63,IF(4стр2!E59=4стр2!D63,4стр2!D55,0))</f>
        <v>Султангулов Рим</v>
      </c>
      <c r="F61" s="54"/>
      <c r="G61" s="54"/>
      <c r="H61" s="54"/>
      <c r="I61" s="49"/>
      <c r="J61" s="49"/>
      <c r="K61"/>
      <c r="L61"/>
      <c r="M61"/>
      <c r="N61"/>
      <c r="O61"/>
      <c r="P61"/>
      <c r="Q61"/>
      <c r="R61"/>
      <c r="S61"/>
      <c r="T61"/>
      <c r="U61"/>
    </row>
    <row r="62" spans="1:21" ht="9.75" customHeight="1">
      <c r="A62" s="44"/>
      <c r="B62" s="37">
        <v>78</v>
      </c>
      <c r="C62" s="53"/>
      <c r="D62" s="49"/>
      <c r="E62" s="54"/>
      <c r="F62" s="54"/>
      <c r="G62" s="54"/>
      <c r="H62" s="54"/>
      <c r="I62" s="49"/>
      <c r="J62" s="49"/>
      <c r="K62"/>
      <c r="L62"/>
      <c r="M62"/>
      <c r="N62"/>
      <c r="O62"/>
      <c r="P62"/>
      <c r="Q62"/>
      <c r="R62"/>
      <c r="S62"/>
      <c r="T62"/>
      <c r="U62"/>
    </row>
    <row r="63" spans="1:21" ht="9.75" customHeight="1">
      <c r="A63" s="44">
        <v>-30</v>
      </c>
      <c r="B63" s="10" t="str">
        <f>IF(4стр2!C57=4стр2!B56,4стр2!B58,IF(4стр2!C57=4стр2!B58,4стр2!B56,0))</f>
        <v>нет</v>
      </c>
      <c r="C63" s="37">
        <v>94</v>
      </c>
      <c r="D63" s="53" t="s">
        <v>139</v>
      </c>
      <c r="E63" s="37">
        <v>111</v>
      </c>
      <c r="F63" s="56" t="s">
        <v>140</v>
      </c>
      <c r="G63" s="37">
        <v>119</v>
      </c>
      <c r="H63" s="56" t="s">
        <v>131</v>
      </c>
      <c r="I63" s="49"/>
      <c r="J63" s="49"/>
      <c r="K63"/>
      <c r="L63"/>
      <c r="M63"/>
      <c r="N63"/>
      <c r="O63"/>
      <c r="P63"/>
      <c r="Q63"/>
      <c r="R63"/>
      <c r="S63"/>
      <c r="T63"/>
      <c r="U63"/>
    </row>
    <row r="64" spans="1:21" ht="9.75" customHeight="1">
      <c r="A64" s="44"/>
      <c r="B64" s="44">
        <v>-34</v>
      </c>
      <c r="C64" s="10" t="str">
        <f>IF(4стр1!D15=4стр1!C13,4стр1!C17,IF(4стр1!D15=4стр1!C17,4стр1!C13,0))</f>
        <v>Неизвестных Игорь</v>
      </c>
      <c r="D64" s="54"/>
      <c r="E64" s="54"/>
      <c r="F64" s="49"/>
      <c r="G64" s="54"/>
      <c r="H64" s="49"/>
      <c r="I64" s="49"/>
      <c r="J64" s="49"/>
      <c r="K64"/>
      <c r="L64"/>
      <c r="M64"/>
      <c r="N64"/>
      <c r="O64"/>
      <c r="P64"/>
      <c r="Q64"/>
      <c r="R64"/>
      <c r="S64"/>
      <c r="T64"/>
      <c r="U64"/>
    </row>
    <row r="65" spans="1:21" ht="9.75" customHeight="1">
      <c r="A65" s="44">
        <v>-31</v>
      </c>
      <c r="B65" s="6" t="str">
        <f>IF(4стр2!C61=4стр2!B60,4стр2!B62,IF(4стр2!C61=4стр2!B62,4стр2!B60,0))</f>
        <v>Муратова Татьяна</v>
      </c>
      <c r="C65" s="49"/>
      <c r="D65" s="37">
        <v>103</v>
      </c>
      <c r="E65" s="56" t="s">
        <v>139</v>
      </c>
      <c r="F65" s="49"/>
      <c r="G65" s="54"/>
      <c r="H65" s="44">
        <v>-122</v>
      </c>
      <c r="I65" s="6" t="str">
        <f>IF(J15=I7,I23,IF(J15=I23,I7,0))</f>
        <v>Григорьев Руслан</v>
      </c>
      <c r="J65" s="49"/>
      <c r="K65"/>
      <c r="L65"/>
      <c r="M65"/>
      <c r="N65"/>
      <c r="O65"/>
      <c r="P65"/>
      <c r="Q65"/>
      <c r="R65"/>
      <c r="S65"/>
      <c r="T65"/>
      <c r="U65"/>
    </row>
    <row r="66" spans="1:21" ht="9.75" customHeight="1">
      <c r="A66" s="44"/>
      <c r="B66" s="37">
        <v>79</v>
      </c>
      <c r="C66" s="53" t="s">
        <v>151</v>
      </c>
      <c r="D66" s="54"/>
      <c r="E66" s="49"/>
      <c r="F66" s="49"/>
      <c r="G66" s="54"/>
      <c r="H66" s="44"/>
      <c r="I66" s="37">
        <v>125</v>
      </c>
      <c r="J66" s="53" t="s">
        <v>136</v>
      </c>
      <c r="K66"/>
      <c r="L66"/>
      <c r="M66"/>
      <c r="N66"/>
      <c r="O66"/>
      <c r="P66"/>
      <c r="Q66"/>
      <c r="R66"/>
      <c r="S66"/>
      <c r="T66"/>
      <c r="U66"/>
    </row>
    <row r="67" spans="1:21" ht="9.75" customHeight="1">
      <c r="A67" s="44">
        <v>-32</v>
      </c>
      <c r="B67" s="10" t="str">
        <f>IF(4стр2!C65=4стр2!B64,4стр2!B66,IF(4стр2!C65=4стр2!B66,4стр2!B64,0))</f>
        <v>нет</v>
      </c>
      <c r="C67" s="37">
        <v>95</v>
      </c>
      <c r="D67" s="56" t="s">
        <v>152</v>
      </c>
      <c r="E67" s="49"/>
      <c r="F67" s="44">
        <v>-57</v>
      </c>
      <c r="G67" s="10" t="str">
        <f>IF(4стр1!F19=4стр1!E11,4стр1!E27,IF(4стр1!F19=4стр1!E27,4стр1!E11,0))</f>
        <v>Субхангулов Арнольд</v>
      </c>
      <c r="H67" s="44">
        <v>-123</v>
      </c>
      <c r="I67" s="10" t="str">
        <f>IF(J47=I39,I55,IF(J47=I55,I39,0))</f>
        <v>Нечепуренко Роман</v>
      </c>
      <c r="J67" s="44" t="s">
        <v>4</v>
      </c>
      <c r="K67"/>
      <c r="L67"/>
      <c r="M67"/>
      <c r="N67"/>
      <c r="O67"/>
      <c r="P67"/>
      <c r="Q67"/>
      <c r="R67"/>
      <c r="S67"/>
      <c r="T67"/>
      <c r="U67"/>
    </row>
    <row r="68" spans="1:21" ht="9.75" customHeight="1">
      <c r="A68" s="44"/>
      <c r="B68" s="44">
        <v>-33</v>
      </c>
      <c r="C68" s="10" t="str">
        <f>IF(4стр1!D7=4стр1!C5,4стр1!C9,IF(4стр1!D7=4стр1!C9,4стр1!C5,0))</f>
        <v>Калинович Денис</v>
      </c>
      <c r="D68" s="49"/>
      <c r="E68" s="49"/>
      <c r="F68" s="49"/>
      <c r="G68" s="49"/>
      <c r="H68" s="44"/>
      <c r="I68" s="44">
        <v>-125</v>
      </c>
      <c r="J68" s="6" t="str">
        <f>IF(J66=I65,I67,IF(J66=I67,I65,0))</f>
        <v>Нечепуренко Роман</v>
      </c>
      <c r="K68"/>
      <c r="L68"/>
      <c r="M68"/>
      <c r="N68"/>
      <c r="O68"/>
      <c r="P68"/>
      <c r="Q68"/>
      <c r="R68"/>
      <c r="S68"/>
      <c r="T68"/>
      <c r="U68"/>
    </row>
    <row r="69" spans="1:21" ht="9.75" customHeight="1">
      <c r="A69" s="44">
        <v>-116</v>
      </c>
      <c r="B69" s="6"/>
      <c r="C69" s="49"/>
      <c r="D69" s="49"/>
      <c r="E69" s="44">
        <v>-127</v>
      </c>
      <c r="F69" s="6">
        <f>IF(C70=B69,B71,IF(C70=B71,B69,0))</f>
        <v>0</v>
      </c>
      <c r="G69" s="49"/>
      <c r="H69" s="44">
        <v>-120</v>
      </c>
      <c r="I69" s="6"/>
      <c r="J69" s="44" t="s">
        <v>5</v>
      </c>
      <c r="K69"/>
      <c r="L69"/>
      <c r="M69"/>
      <c r="N69"/>
      <c r="O69"/>
      <c r="P69"/>
      <c r="Q69"/>
      <c r="R69"/>
      <c r="S69"/>
      <c r="T69"/>
      <c r="U69"/>
    </row>
    <row r="70" spans="1:21" ht="9.75" customHeight="1">
      <c r="A70" s="44"/>
      <c r="B70" s="37">
        <v>127</v>
      </c>
      <c r="C70" s="53"/>
      <c r="D70" s="49"/>
      <c r="E70" s="44"/>
      <c r="F70" s="37">
        <v>130</v>
      </c>
      <c r="G70" s="53"/>
      <c r="H70" s="44"/>
      <c r="I70" s="37">
        <v>126</v>
      </c>
      <c r="J70" s="53"/>
      <c r="K70"/>
      <c r="L70"/>
      <c r="M70"/>
      <c r="N70"/>
      <c r="O70"/>
      <c r="P70"/>
      <c r="Q70"/>
      <c r="R70"/>
      <c r="S70"/>
      <c r="T70"/>
      <c r="U70"/>
    </row>
    <row r="71" spans="1:21" ht="9.75" customHeight="1">
      <c r="A71" s="44">
        <v>-117</v>
      </c>
      <c r="B71" s="10"/>
      <c r="C71" s="54"/>
      <c r="D71" s="55"/>
      <c r="E71" s="44">
        <v>-128</v>
      </c>
      <c r="F71" s="10">
        <f>IF(C74=B73,B75,IF(C74=B75,B73,0))</f>
        <v>0</v>
      </c>
      <c r="G71" s="44" t="s">
        <v>10</v>
      </c>
      <c r="H71" s="44">
        <v>-121</v>
      </c>
      <c r="I71" s="10"/>
      <c r="J71" s="44" t="s">
        <v>7</v>
      </c>
      <c r="K71"/>
      <c r="L71"/>
      <c r="M71"/>
      <c r="N71"/>
      <c r="O71"/>
      <c r="P71"/>
      <c r="Q71"/>
      <c r="R71"/>
      <c r="S71"/>
      <c r="T71"/>
      <c r="U71"/>
    </row>
    <row r="72" spans="1:21" ht="9.75" customHeight="1">
      <c r="A72" s="44"/>
      <c r="B72" s="49"/>
      <c r="C72" s="37">
        <v>129</v>
      </c>
      <c r="D72" s="53"/>
      <c r="E72" s="44"/>
      <c r="F72" s="44">
        <v>-130</v>
      </c>
      <c r="G72" s="6">
        <f>IF(G70=F69,F71,IF(G70=F71,F69,0))</f>
        <v>0</v>
      </c>
      <c r="H72" s="44"/>
      <c r="I72" s="44">
        <v>-126</v>
      </c>
      <c r="J72" s="6">
        <f>IF(J70=I69,I71,IF(J70=I71,I69,0))</f>
        <v>0</v>
      </c>
      <c r="K72"/>
      <c r="L72"/>
      <c r="M72"/>
      <c r="N72"/>
      <c r="O72"/>
      <c r="P72"/>
      <c r="Q72"/>
      <c r="R72"/>
      <c r="S72"/>
      <c r="T72"/>
      <c r="U72"/>
    </row>
    <row r="73" spans="1:21" ht="9.75" customHeight="1">
      <c r="A73" s="44">
        <v>-118</v>
      </c>
      <c r="B73" s="6"/>
      <c r="C73" s="54"/>
      <c r="D73" s="58" t="s">
        <v>6</v>
      </c>
      <c r="E73" s="44">
        <v>-112</v>
      </c>
      <c r="F73" s="6"/>
      <c r="G73" s="44" t="s">
        <v>11</v>
      </c>
      <c r="H73" s="44">
        <v>-131</v>
      </c>
      <c r="I73" s="6">
        <f>IF(G74=F73,F75,IF(G74=F75,F73,0))</f>
        <v>0</v>
      </c>
      <c r="J73" s="44" t="s">
        <v>9</v>
      </c>
      <c r="K73"/>
      <c r="L73"/>
      <c r="M73"/>
      <c r="N73"/>
      <c r="O73"/>
      <c r="P73"/>
      <c r="Q73"/>
      <c r="R73"/>
      <c r="S73"/>
      <c r="T73"/>
      <c r="U73"/>
    </row>
    <row r="74" spans="1:21" ht="9.75" customHeight="1">
      <c r="A74" s="44"/>
      <c r="B74" s="37">
        <v>128</v>
      </c>
      <c r="C74" s="56"/>
      <c r="D74" s="49"/>
      <c r="E74" s="44"/>
      <c r="F74" s="37">
        <v>131</v>
      </c>
      <c r="G74" s="53"/>
      <c r="H74" s="44"/>
      <c r="I74" s="37">
        <v>134</v>
      </c>
      <c r="J74" s="53"/>
      <c r="K74"/>
      <c r="L74"/>
      <c r="M74"/>
      <c r="N74"/>
      <c r="O74"/>
      <c r="P74"/>
      <c r="Q74"/>
      <c r="R74"/>
      <c r="S74"/>
      <c r="T74"/>
      <c r="U74"/>
    </row>
    <row r="75" spans="1:21" ht="9.75" customHeight="1">
      <c r="A75" s="44">
        <v>-119</v>
      </c>
      <c r="B75" s="10"/>
      <c r="C75" s="44">
        <v>-129</v>
      </c>
      <c r="D75" s="6">
        <f>IF(D72=C70,C74,IF(D72=C74,C70,0))</f>
        <v>0</v>
      </c>
      <c r="E75" s="44">
        <v>-113</v>
      </c>
      <c r="F75" s="10"/>
      <c r="G75" s="54"/>
      <c r="H75" s="44">
        <v>-132</v>
      </c>
      <c r="I75" s="10">
        <f>IF(G78=F77,F79,IF(G78=F79,F77,0))</f>
        <v>0</v>
      </c>
      <c r="J75" s="44" t="s">
        <v>13</v>
      </c>
      <c r="K75"/>
      <c r="L75"/>
      <c r="M75"/>
      <c r="N75"/>
      <c r="O75"/>
      <c r="P75"/>
      <c r="Q75"/>
      <c r="R75"/>
      <c r="S75"/>
      <c r="T75"/>
      <c r="U75"/>
    </row>
    <row r="76" spans="1:21" ht="9.75" customHeight="1">
      <c r="A76" s="44"/>
      <c r="B76" s="49"/>
      <c r="C76" s="49"/>
      <c r="D76" s="44" t="s">
        <v>8</v>
      </c>
      <c r="E76" s="44"/>
      <c r="F76" s="49"/>
      <c r="G76" s="37">
        <v>133</v>
      </c>
      <c r="H76" s="53"/>
      <c r="I76" s="44">
        <v>-134</v>
      </c>
      <c r="J76" s="6">
        <f>IF(J74=I73,I75,IF(J74=I75,I73,0))</f>
        <v>0</v>
      </c>
      <c r="K76"/>
      <c r="L76"/>
      <c r="M76"/>
      <c r="N76"/>
      <c r="O76"/>
      <c r="P76"/>
      <c r="Q76"/>
      <c r="R76"/>
      <c r="S76"/>
      <c r="T76"/>
      <c r="U76"/>
    </row>
    <row r="77" spans="1:21" ht="9.75" customHeight="1">
      <c r="A77" s="44">
        <v>-104</v>
      </c>
      <c r="B77" s="6"/>
      <c r="C77" s="49"/>
      <c r="D77" s="49"/>
      <c r="E77" s="44">
        <v>-114</v>
      </c>
      <c r="F77" s="6"/>
      <c r="G77" s="54"/>
      <c r="H77" s="58" t="s">
        <v>12</v>
      </c>
      <c r="I77" s="49"/>
      <c r="J77" s="44" t="s">
        <v>15</v>
      </c>
      <c r="K77"/>
      <c r="L77"/>
      <c r="M77"/>
      <c r="N77"/>
      <c r="O77"/>
      <c r="P77"/>
      <c r="Q77"/>
      <c r="R77"/>
      <c r="S77"/>
      <c r="T77"/>
      <c r="U77"/>
    </row>
    <row r="78" spans="1:21" ht="9.75" customHeight="1">
      <c r="A78" s="44"/>
      <c r="B78" s="37">
        <v>135</v>
      </c>
      <c r="C78" s="53"/>
      <c r="D78" s="49"/>
      <c r="E78" s="44"/>
      <c r="F78" s="37">
        <v>132</v>
      </c>
      <c r="G78" s="56"/>
      <c r="H78" s="49"/>
      <c r="I78" s="49"/>
      <c r="J78" s="49"/>
      <c r="K78"/>
      <c r="L78"/>
      <c r="M78"/>
      <c r="N78"/>
      <c r="O78"/>
      <c r="P78"/>
      <c r="Q78"/>
      <c r="R78"/>
      <c r="S78"/>
      <c r="T78"/>
      <c r="U78"/>
    </row>
    <row r="79" spans="1:21" ht="9.75" customHeight="1">
      <c r="A79" s="44">
        <v>-105</v>
      </c>
      <c r="B79" s="10"/>
      <c r="C79" s="54"/>
      <c r="D79" s="49"/>
      <c r="E79" s="44">
        <v>-115</v>
      </c>
      <c r="F79" s="10"/>
      <c r="G79" s="44">
        <v>-133</v>
      </c>
      <c r="H79" s="6">
        <f>IF(H76=G74,G78,IF(H76=G78,G74,0))</f>
        <v>0</v>
      </c>
      <c r="I79" s="49"/>
      <c r="J79" s="49"/>
      <c r="K79"/>
      <c r="L79"/>
      <c r="M79"/>
      <c r="N79"/>
      <c r="O79"/>
      <c r="P79"/>
      <c r="Q79"/>
      <c r="R79"/>
      <c r="S79"/>
      <c r="T79"/>
      <c r="U79"/>
    </row>
    <row r="80" spans="1:21" ht="9.75" customHeight="1">
      <c r="A80" s="44"/>
      <c r="B80" s="49"/>
      <c r="C80" s="37">
        <v>139</v>
      </c>
      <c r="D80" s="53"/>
      <c r="E80" s="49"/>
      <c r="F80" s="49"/>
      <c r="G80" s="49"/>
      <c r="H80" s="44" t="s">
        <v>14</v>
      </c>
      <c r="I80" s="49"/>
      <c r="J80" s="49"/>
      <c r="K80"/>
      <c r="L80"/>
      <c r="M80"/>
      <c r="N80"/>
      <c r="O80"/>
      <c r="P80"/>
      <c r="Q80"/>
      <c r="R80"/>
      <c r="S80"/>
      <c r="T80"/>
      <c r="U80"/>
    </row>
    <row r="81" spans="1:21" ht="9.75" customHeight="1">
      <c r="A81" s="44">
        <v>-106</v>
      </c>
      <c r="B81" s="6"/>
      <c r="C81" s="54"/>
      <c r="D81" s="54"/>
      <c r="E81" s="49"/>
      <c r="F81" s="49"/>
      <c r="G81" s="44">
        <v>-139</v>
      </c>
      <c r="H81" s="6">
        <f>IF(D80=C78,C82,IF(D80=C82,C78,0))</f>
        <v>0</v>
      </c>
      <c r="I81" s="49"/>
      <c r="J81" s="49"/>
      <c r="K81"/>
      <c r="L81"/>
      <c r="M81"/>
      <c r="N81"/>
      <c r="O81"/>
      <c r="P81"/>
      <c r="Q81"/>
      <c r="R81"/>
      <c r="S81"/>
      <c r="T81"/>
      <c r="U81"/>
    </row>
    <row r="82" spans="1:21" ht="9.75" customHeight="1">
      <c r="A82" s="44"/>
      <c r="B82" s="37">
        <v>136</v>
      </c>
      <c r="C82" s="56"/>
      <c r="D82" s="54"/>
      <c r="E82" s="49"/>
      <c r="F82" s="49"/>
      <c r="G82" s="49"/>
      <c r="H82" s="37">
        <v>142</v>
      </c>
      <c r="I82" s="53"/>
      <c r="J82" s="49"/>
      <c r="K82"/>
      <c r="L82"/>
      <c r="M82"/>
      <c r="N82"/>
      <c r="O82"/>
      <c r="P82"/>
      <c r="Q82"/>
      <c r="R82"/>
      <c r="S82"/>
      <c r="T82"/>
      <c r="U82"/>
    </row>
    <row r="83" spans="1:21" ht="9.75" customHeight="1">
      <c r="A83" s="44">
        <v>-107</v>
      </c>
      <c r="B83" s="10"/>
      <c r="C83" s="49"/>
      <c r="D83" s="54"/>
      <c r="E83" s="49"/>
      <c r="F83" s="49"/>
      <c r="G83" s="44">
        <v>-140</v>
      </c>
      <c r="H83" s="10">
        <f>IF(D88=C86,C90,IF(D88=C90,C86,0))</f>
        <v>0</v>
      </c>
      <c r="I83" s="44" t="s">
        <v>165</v>
      </c>
      <c r="J83" s="49"/>
      <c r="K83"/>
      <c r="L83"/>
      <c r="M83"/>
      <c r="N83"/>
      <c r="O83"/>
      <c r="P83"/>
      <c r="Q83"/>
      <c r="R83"/>
      <c r="S83"/>
      <c r="T83"/>
      <c r="U83"/>
    </row>
    <row r="84" spans="1:21" ht="9.75" customHeight="1">
      <c r="A84" s="44"/>
      <c r="B84" s="49"/>
      <c r="C84" s="55"/>
      <c r="D84" s="37">
        <v>141</v>
      </c>
      <c r="E84" s="53"/>
      <c r="F84" s="44">
        <v>-135</v>
      </c>
      <c r="G84" s="6">
        <f>IF(C78=B77,B79,IF(C78=B79,B77,0))</f>
        <v>0</v>
      </c>
      <c r="H84" s="44">
        <v>-142</v>
      </c>
      <c r="I84" s="6">
        <f>IF(I82=H81,H83,IF(I82=H83,H81,0))</f>
        <v>0</v>
      </c>
      <c r="J84" s="49"/>
      <c r="K84"/>
      <c r="L84"/>
      <c r="M84"/>
      <c r="N84"/>
      <c r="O84"/>
      <c r="P84"/>
      <c r="Q84"/>
      <c r="R84"/>
      <c r="S84"/>
      <c r="T84"/>
      <c r="U84"/>
    </row>
    <row r="85" spans="1:21" ht="9.75" customHeight="1">
      <c r="A85" s="44">
        <v>-108</v>
      </c>
      <c r="B85" s="6"/>
      <c r="C85" s="49"/>
      <c r="D85" s="54"/>
      <c r="E85" s="44" t="s">
        <v>16</v>
      </c>
      <c r="F85" s="44"/>
      <c r="G85" s="37">
        <v>143</v>
      </c>
      <c r="H85" s="63"/>
      <c r="I85" s="44" t="s">
        <v>19</v>
      </c>
      <c r="J85" s="49"/>
      <c r="K85"/>
      <c r="L85"/>
      <c r="M85"/>
      <c r="N85"/>
      <c r="O85"/>
      <c r="P85"/>
      <c r="Q85"/>
      <c r="R85"/>
      <c r="S85"/>
      <c r="T85"/>
      <c r="U85"/>
    </row>
    <row r="86" spans="1:21" ht="9.75" customHeight="1">
      <c r="A86" s="44"/>
      <c r="B86" s="37">
        <v>137</v>
      </c>
      <c r="C86" s="53"/>
      <c r="D86" s="54"/>
      <c r="E86" s="49"/>
      <c r="F86" s="44">
        <v>-136</v>
      </c>
      <c r="G86" s="10">
        <f>IF(C82=B81,B83,IF(C82=B83,B81,0))</f>
        <v>0</v>
      </c>
      <c r="H86" s="54"/>
      <c r="I86" s="49"/>
      <c r="J86" s="49"/>
      <c r="K86"/>
      <c r="L86"/>
      <c r="M86"/>
      <c r="N86"/>
      <c r="O86"/>
      <c r="P86"/>
      <c r="Q86"/>
      <c r="R86"/>
      <c r="S86"/>
      <c r="T86"/>
      <c r="U86"/>
    </row>
    <row r="87" spans="1:21" ht="9.75" customHeight="1">
      <c r="A87" s="44">
        <v>-109</v>
      </c>
      <c r="B87" s="10"/>
      <c r="C87" s="54"/>
      <c r="D87" s="54"/>
      <c r="E87" s="49"/>
      <c r="F87" s="44"/>
      <c r="G87" s="49"/>
      <c r="H87" s="37">
        <v>145</v>
      </c>
      <c r="I87" s="63"/>
      <c r="J87" s="49"/>
      <c r="K87"/>
      <c r="L87"/>
      <c r="M87"/>
      <c r="N87"/>
      <c r="O87"/>
      <c r="P87"/>
      <c r="Q87"/>
      <c r="R87"/>
      <c r="S87"/>
      <c r="T87"/>
      <c r="U87"/>
    </row>
    <row r="88" spans="1:21" ht="9.75" customHeight="1">
      <c r="A88" s="44"/>
      <c r="B88" s="49"/>
      <c r="C88" s="37">
        <v>140</v>
      </c>
      <c r="D88" s="56"/>
      <c r="E88" s="49"/>
      <c r="F88" s="44">
        <v>-137</v>
      </c>
      <c r="G88" s="6">
        <f>IF(C86=B85,B87,IF(C86=B87,B85,0))</f>
        <v>0</v>
      </c>
      <c r="H88" s="54"/>
      <c r="I88" s="58" t="s">
        <v>18</v>
      </c>
      <c r="J88" s="49"/>
      <c r="K88"/>
      <c r="L88"/>
      <c r="M88"/>
      <c r="N88"/>
      <c r="O88"/>
      <c r="P88"/>
      <c r="Q88"/>
      <c r="R88"/>
      <c r="S88"/>
      <c r="T88"/>
      <c r="U88"/>
    </row>
    <row r="89" spans="1:21" ht="9.75" customHeight="1">
      <c r="A89" s="44">
        <v>-110</v>
      </c>
      <c r="B89" s="6"/>
      <c r="C89" s="54"/>
      <c r="D89" s="55"/>
      <c r="E89" s="49"/>
      <c r="F89" s="44"/>
      <c r="G89" s="37">
        <v>144</v>
      </c>
      <c r="H89" s="64"/>
      <c r="I89" s="49"/>
      <c r="J89" s="49"/>
      <c r="K89"/>
      <c r="L89"/>
      <c r="M89"/>
      <c r="N89"/>
      <c r="O89"/>
      <c r="P89"/>
      <c r="Q89"/>
      <c r="R89"/>
      <c r="S89"/>
      <c r="T89"/>
      <c r="U89"/>
    </row>
    <row r="90" spans="1:21" ht="9.75" customHeight="1">
      <c r="A90" s="44"/>
      <c r="B90" s="37">
        <v>138</v>
      </c>
      <c r="C90" s="56"/>
      <c r="D90" s="44">
        <v>-141</v>
      </c>
      <c r="E90" s="6">
        <f>IF(E84=D80,D88,IF(E84=D88,D80,0))</f>
        <v>0</v>
      </c>
      <c r="F90" s="44">
        <v>-138</v>
      </c>
      <c r="G90" s="10">
        <f>IF(C90=B89,B91,IF(C90=B91,B89,0))</f>
        <v>0</v>
      </c>
      <c r="H90" s="44">
        <v>-145</v>
      </c>
      <c r="I90" s="6">
        <f>IF(I87=H85,H89,IF(I87=H89,H85,0))</f>
        <v>0</v>
      </c>
      <c r="J90" s="49"/>
      <c r="K90"/>
      <c r="L90"/>
      <c r="M90"/>
      <c r="N90"/>
      <c r="O90"/>
      <c r="P90"/>
      <c r="Q90"/>
      <c r="R90"/>
      <c r="S90"/>
      <c r="T90"/>
      <c r="U90"/>
    </row>
    <row r="91" spans="1:21" ht="9.75" customHeight="1">
      <c r="A91" s="44">
        <v>-111</v>
      </c>
      <c r="B91" s="10"/>
      <c r="C91" s="49"/>
      <c r="D91" s="49"/>
      <c r="E91" s="44" t="s">
        <v>17</v>
      </c>
      <c r="F91" s="49"/>
      <c r="G91" s="49"/>
      <c r="H91" s="49"/>
      <c r="I91" s="44" t="s">
        <v>20</v>
      </c>
      <c r="J91" s="49"/>
      <c r="K91"/>
      <c r="L91"/>
      <c r="M91"/>
      <c r="N91"/>
      <c r="O91"/>
      <c r="P91"/>
      <c r="Q91"/>
      <c r="R91"/>
      <c r="S91"/>
      <c r="T91"/>
      <c r="U91"/>
    </row>
    <row r="92" spans="1:21" ht="6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6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6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6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6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6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6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6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6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6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6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6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6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6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6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6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6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6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6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6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6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6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6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6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ht="6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ht="6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ht="6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6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ht="6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6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6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6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6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6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6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6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6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6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6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6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6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6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6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6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6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ht="6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ht="6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6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6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6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6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6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6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6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6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6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6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6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6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6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6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6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6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6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6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6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6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6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6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6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6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6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6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ht="6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ht="6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ht="6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ht="6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ht="6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ht="6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ht="6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ht="6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ht="6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ht="6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ht="6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ht="6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6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6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ht="6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ht="6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ht="6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ht="6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ht="6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ht="6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ht="6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ht="6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ht="6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ht="6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ht="6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ht="6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</sheetData>
  <sheetProtection sheet="1" objects="1" scenarios="1"/>
  <mergeCells count="3">
    <mergeCell ref="A3:J3"/>
    <mergeCell ref="B1:J1"/>
    <mergeCell ref="B2:J2"/>
  </mergeCells>
  <conditionalFormatting sqref="E3:J91 I1:J1 A1:A91 C1:D91 E1:G1 B3:B91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105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103</v>
      </c>
      <c r="B2" s="27"/>
      <c r="C2" s="29" t="s">
        <v>119</v>
      </c>
      <c r="D2" s="27"/>
      <c r="E2" s="27"/>
      <c r="F2" s="27"/>
      <c r="G2" s="27"/>
      <c r="H2" s="27"/>
      <c r="I2" s="27"/>
    </row>
    <row r="3" spans="1:9" ht="18">
      <c r="A3" s="23" t="s">
        <v>120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98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121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109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122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123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124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110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125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111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108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126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113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127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116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128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118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33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33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33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33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33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33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33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33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33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33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31" t="str">
        <f>Сп3!C1</f>
        <v>Кубок Башкортостана 2008</v>
      </c>
      <c r="C1" s="31"/>
      <c r="D1" s="31"/>
      <c r="E1" s="31"/>
      <c r="F1" s="31"/>
      <c r="G1" s="31"/>
    </row>
    <row r="2" spans="1:7" ht="12.75">
      <c r="A2" s="22"/>
      <c r="B2" s="31" t="str">
        <f>Сп3!C2</f>
        <v>1/16 финала Турнира Аптечный двор. 2 ноября.</v>
      </c>
      <c r="C2" s="31"/>
      <c r="D2" s="31"/>
      <c r="E2" s="31"/>
      <c r="F2" s="31"/>
      <c r="G2" s="31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Сп3!A1</f>
        <v>Латыпов Аллан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105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 t="str">
        <f>Сп3!A32</f>
        <v>нет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105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Сп3!A17</f>
        <v>Вафин Егор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116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Сп3!A16</f>
        <v>Давлетбаев Азат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105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Сп3!A9</f>
        <v>Захаров Андрей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124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Сп3!A24</f>
        <v>нет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123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Сп3!A25</f>
        <v>нет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123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Сп3!A8</f>
        <v>Лукьянова Ирина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105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Сп3!A5</f>
        <v>Мухамадеев Артур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121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 t="str">
        <f>Сп3!A28</f>
        <v>нет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121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Сп3!A21</f>
        <v>нет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111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Сп3!A12</f>
        <v>Шаяхметов Азамат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98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Сп3!A13</f>
        <v>Гизатуллин Тимур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108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Сп3!A20</f>
        <v>нет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98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 t="str">
        <f>Сп3!A29</f>
        <v>нет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98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Сп3!A4</f>
        <v>Краснова Светлана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103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Сп3!A3</f>
        <v>Гайнанов Азат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120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 t="str">
        <f>Сп3!A30</f>
        <v>нет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120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Сп3!A19</f>
        <v>Ключников Артем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126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Сп3!A14</f>
        <v>Коновалов Александр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120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Сп3!A11</f>
        <v>Хакимов Фларит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125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Сп3!A22</f>
        <v>нет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109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 t="str">
        <f>Сп3!A27</f>
        <v>нет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109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Сп3!A6</f>
        <v>Саитов Эмиль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103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Сп3!A7</f>
        <v>Юлдашбаев Марат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122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Сп3!A26</f>
        <v>нет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122</v>
      </c>
      <c r="E55" s="11"/>
      <c r="F55" s="18">
        <v>-31</v>
      </c>
      <c r="G55" s="6" t="str">
        <f>IF(G35=F19,F51,IF(G35=F51,F19,0))</f>
        <v>Латыпов Аллан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Сп3!A23</f>
        <v>нет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110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Сп3!A10</f>
        <v>Якшимбетов Радмир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103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Сп3!A15</f>
        <v>Ильясов Анвар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128</v>
      </c>
      <c r="D61" s="11"/>
      <c r="E61" s="4">
        <v>-58</v>
      </c>
      <c r="F61" s="6" t="str">
        <f>IF(3стр2!H14=3стр2!G10,3стр2!G18,IF(3стр2!H14=3стр2!G18,3стр2!G10,0))</f>
        <v>Якшимбетов Радмир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Сп3!A18</f>
        <v>Разбежкина Вера</v>
      </c>
      <c r="C62" s="11"/>
      <c r="D62" s="11"/>
      <c r="E62" s="5"/>
      <c r="F62" s="7">
        <v>61</v>
      </c>
      <c r="G62" s="8" t="s">
        <v>108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103</v>
      </c>
      <c r="E63" s="4">
        <v>-59</v>
      </c>
      <c r="F63" s="10" t="str">
        <f>IF(3стр2!H30=3стр2!G26,3стр2!G34,IF(3стр2!H30=3стр2!G34,3стр2!G26,0))</f>
        <v>Гизатуллин Тимур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 t="str">
        <f>Сп3!A31</f>
        <v>нет</v>
      </c>
      <c r="C64" s="11"/>
      <c r="D64" s="5"/>
      <c r="E64" s="5"/>
      <c r="F64" s="4">
        <v>-61</v>
      </c>
      <c r="G64" s="6" t="str">
        <f>IF(G62=F61,F63,IF(G62=F63,F61,0))</f>
        <v>Якшимбетов Радмир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103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Сп3!A2</f>
        <v>Могилевская Инесса</v>
      </c>
      <c r="C66" s="5"/>
      <c r="D66" s="5"/>
      <c r="E66" s="4">
        <v>-56</v>
      </c>
      <c r="F66" s="6" t="str">
        <f>IF(3стр2!G10=3стр2!F6,3стр2!F14,IF(3стр2!G10=3стр2!F14,3стр2!F6,0))</f>
        <v>Хакимов Фларит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125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IF(3стр2!F6=3стр2!E4,3стр2!E8,IF(3стр2!F6=3стр2!E8,3стр2!E4,0))</f>
        <v>Лукьянова Ирина</v>
      </c>
      <c r="C68" s="5"/>
      <c r="D68" s="5"/>
      <c r="E68" s="4">
        <v>-57</v>
      </c>
      <c r="F68" s="10" t="str">
        <f>IF(3стр2!G26=3стр2!F22,3стр2!F30,IF(3стр2!G26=3стр2!F30,3стр2!F22,0))</f>
        <v>Ильясов Анвар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123</v>
      </c>
      <c r="D69" s="5"/>
      <c r="E69" s="5"/>
      <c r="F69" s="4">
        <v>-62</v>
      </c>
      <c r="G69" s="6" t="str">
        <f>IF(G67=F66,F68,IF(G67=F68,F66,0))</f>
        <v>Ильясов Анвар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IF(3стр2!F14=3стр2!E12,3стр2!E16,IF(3стр2!F14=3стр2!E16,3стр2!E12,0))</f>
        <v>Мухамадеев Артур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123</v>
      </c>
      <c r="E71" s="4">
        <v>-63</v>
      </c>
      <c r="F71" s="6" t="str">
        <f>IF(C69=B68,B70,IF(C69=B70,B68,0))</f>
        <v>Мухамадеев Артур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IF(3стр2!F22=3стр2!E20,3стр2!E24,IF(3стр2!F22=3стр2!E24,3стр2!E20,0))</f>
        <v>Саитов Эмиль</v>
      </c>
      <c r="C72" s="11"/>
      <c r="D72" s="17" t="s">
        <v>6</v>
      </c>
      <c r="E72" s="5"/>
      <c r="F72" s="7">
        <v>66</v>
      </c>
      <c r="G72" s="8" t="s">
        <v>121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109</v>
      </c>
      <c r="D73" s="20"/>
      <c r="E73" s="4">
        <v>-64</v>
      </c>
      <c r="F73" s="10" t="str">
        <f>IF(C73=B72,B74,IF(C73=B74,B72,0))</f>
        <v>Юлдашбаев Марат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IF(3стр2!F30=3стр2!E28,3стр2!E32,IF(3стр2!F30=3стр2!E32,3стр2!E28,0))</f>
        <v>Юлдашбаев Марат</v>
      </c>
      <c r="C74" s="4">
        <v>-65</v>
      </c>
      <c r="D74" s="6" t="str">
        <f>IF(D71=C69,C73,IF(D71=C73,C69,0))</f>
        <v>Саитов Эмиль</v>
      </c>
      <c r="E74" s="5"/>
      <c r="F74" s="4">
        <v>-66</v>
      </c>
      <c r="G74" s="6" t="str">
        <f>IF(G72=F71,F73,IF(G72=F73,F71,0))</f>
        <v>Юлдашбаев Марат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31" t="str">
        <f>Сп3!C1</f>
        <v>Кубок Башкортостана 2008</v>
      </c>
      <c r="C1" s="31"/>
      <c r="D1" s="31"/>
      <c r="E1" s="31"/>
      <c r="F1" s="31"/>
      <c r="G1" s="31"/>
      <c r="H1" s="31"/>
      <c r="I1" s="31"/>
      <c r="J1" s="31"/>
      <c r="K1" s="31"/>
    </row>
    <row r="2" spans="1:11" ht="12.75">
      <c r="A2" s="22"/>
      <c r="B2" s="31" t="str">
        <f>Сп3!C2</f>
        <v>1/16 финала Турнира Аптечный двор. 2 ноября.</v>
      </c>
      <c r="C2" s="31"/>
      <c r="D2" s="31"/>
      <c r="E2" s="31"/>
      <c r="F2" s="31"/>
      <c r="G2" s="31"/>
      <c r="H2" s="31"/>
      <c r="I2" s="31"/>
      <c r="J2" s="31"/>
      <c r="K2" s="31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 t="str">
        <f>IF(3стр1!C5=3стр1!B4,3стр1!B6,IF(3стр1!C5=3стр1!B6,3стр1!B4,0))</f>
        <v>нет</v>
      </c>
      <c r="C4" s="5"/>
      <c r="D4" s="4">
        <v>-25</v>
      </c>
      <c r="E4" s="6" t="str">
        <f>IF(3стр1!E11=3стр1!D7,3стр1!D15,IF(3стр1!E11=3стр1!D15,3стр1!D7,0))</f>
        <v>Лукьянова Ирина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127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IF(3стр1!C9=3стр1!B8,3стр1!B10,IF(3стр1!C9=3стр1!B10,3стр1!B8,0))</f>
        <v>Давлетбаев Азат</v>
      </c>
      <c r="C6" s="7">
        <v>40</v>
      </c>
      <c r="D6" s="14" t="s">
        <v>127</v>
      </c>
      <c r="E6" s="7">
        <v>52</v>
      </c>
      <c r="F6" s="14" t="s">
        <v>110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IF(3стр1!D63=3стр1!C61,3стр1!C65,IF(3стр1!D63=3стр1!C65,3стр1!C61,0))</f>
        <v>Разбежкина Вера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IF(3стр1!C13=3стр1!B12,3стр1!B14,IF(3стр1!C13=3стр1!B14,3стр1!B12,0))</f>
        <v>нет</v>
      </c>
      <c r="C8" s="5"/>
      <c r="D8" s="7">
        <v>48</v>
      </c>
      <c r="E8" s="21" t="s">
        <v>110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IF(3стр1!C17=3стр1!B16,3стр1!B18,IF(3стр1!C17=3стр1!B18,3стр1!B16,0))</f>
        <v>нет</v>
      </c>
      <c r="C10" s="7">
        <v>41</v>
      </c>
      <c r="D10" s="21" t="s">
        <v>110</v>
      </c>
      <c r="E10" s="15"/>
      <c r="F10" s="7">
        <v>56</v>
      </c>
      <c r="G10" s="14" t="s">
        <v>110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IF(3стр1!D55=3стр1!C53,3стр1!C57,IF(3стр1!D55=3стр1!C57,3стр1!C53,0))</f>
        <v>Якшимбетов Радмир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IF(3стр1!C21=3стр1!B20,3стр1!B22,IF(3стр1!C21=3стр1!B22,3стр1!B20,0))</f>
        <v>нет</v>
      </c>
      <c r="C12" s="5"/>
      <c r="D12" s="4">
        <v>-26</v>
      </c>
      <c r="E12" s="6" t="str">
        <f>IF(3стр1!E27=3стр1!D23,3стр1!D31,IF(3стр1!E27=3стр1!D31,3стр1!D23,0))</f>
        <v>Мухамадеев Артур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/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IF(3стр1!C25=3стр1!B24,3стр1!B26,IF(3стр1!C25=3стр1!B26,3стр1!B24,0))</f>
        <v>нет</v>
      </c>
      <c r="C14" s="7">
        <v>42</v>
      </c>
      <c r="D14" s="14" t="s">
        <v>125</v>
      </c>
      <c r="E14" s="7">
        <v>53</v>
      </c>
      <c r="F14" s="21" t="s">
        <v>125</v>
      </c>
      <c r="G14" s="7">
        <v>58</v>
      </c>
      <c r="H14" s="14" t="s">
        <v>120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IF(3стр1!D47=3стр1!C45,3стр1!C49,IF(3стр1!D47=3стр1!C49,3стр1!C45,0))</f>
        <v>Хакимов Фларит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IF(3стр1!C29=3стр1!B28,3стр1!B30,IF(3стр1!C29=3стр1!B30,3стр1!B28,0))</f>
        <v>нет</v>
      </c>
      <c r="C16" s="5"/>
      <c r="D16" s="7">
        <v>49</v>
      </c>
      <c r="E16" s="21" t="s">
        <v>125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/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IF(3стр1!C33=3стр1!B32,3стр1!B34,IF(3стр1!C33=3стр1!B34,3стр1!B32,0))</f>
        <v>нет</v>
      </c>
      <c r="C18" s="7">
        <v>43</v>
      </c>
      <c r="D18" s="21" t="s">
        <v>126</v>
      </c>
      <c r="E18" s="15"/>
      <c r="F18" s="4">
        <v>-30</v>
      </c>
      <c r="G18" s="10" t="str">
        <f>IF(3стр1!F51=3стр1!E43,3стр1!E59,IF(3стр1!F51=3стр1!E59,3стр1!E43,0))</f>
        <v>Гайнанов Азат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IF(3стр1!D39=3стр1!C37,3стр1!C41,IF(3стр1!D39=3стр1!C41,3стр1!C37,0))</f>
        <v>Коновалов Александр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IF(3стр1!C37=3стр1!B36,3стр1!B38,IF(3стр1!C37=3стр1!B38,3стр1!B36,0))</f>
        <v>нет</v>
      </c>
      <c r="C20" s="5"/>
      <c r="D20" s="4">
        <v>-27</v>
      </c>
      <c r="E20" s="6" t="str">
        <f>IF(3стр1!E43=3стр1!D39,3стр1!D47,IF(3стр1!E43=3стр1!D47,3стр1!D39,0))</f>
        <v>Саитов Эмиль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118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IF(3стр1!C41=3стр1!B40,3стр1!B42,IF(3стр1!C41=3стр1!B42,3стр1!B40,0))</f>
        <v>Ключников Артем</v>
      </c>
      <c r="C22" s="7">
        <v>44</v>
      </c>
      <c r="D22" s="14" t="s">
        <v>108</v>
      </c>
      <c r="E22" s="7">
        <v>54</v>
      </c>
      <c r="F22" s="14" t="s">
        <v>108</v>
      </c>
      <c r="G22" s="15"/>
      <c r="H22" s="7">
        <v>60</v>
      </c>
      <c r="I22" s="26" t="s">
        <v>98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IF(3стр1!D31=3стр1!C29,3стр1!C33,IF(3стр1!D31=3стр1!C33,3стр1!C29,0))</f>
        <v>Гизатуллин Тимур</v>
      </c>
      <c r="D23" s="11"/>
      <c r="E23" s="11"/>
      <c r="F23" s="11"/>
      <c r="G23" s="15"/>
      <c r="H23" s="11"/>
      <c r="I23" s="20"/>
      <c r="J23" s="32" t="s">
        <v>2</v>
      </c>
      <c r="K23" s="32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IF(3стр1!C45=3стр1!B44,3стр1!B46,IF(3стр1!C45=3стр1!B46,3стр1!B44,0))</f>
        <v>нет</v>
      </c>
      <c r="C24" s="5"/>
      <c r="D24" s="7">
        <v>50</v>
      </c>
      <c r="E24" s="21" t="s">
        <v>108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IF(3стр1!C49=3стр1!B48,3стр1!B50,IF(3стр1!C49=3стр1!B50,3стр1!B48,0))</f>
        <v>нет</v>
      </c>
      <c r="C26" s="7">
        <v>45</v>
      </c>
      <c r="D26" s="21" t="s">
        <v>111</v>
      </c>
      <c r="E26" s="15"/>
      <c r="F26" s="7">
        <v>57</v>
      </c>
      <c r="G26" s="14" t="s">
        <v>108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IF(3стр1!D23=3стр1!C21,3стр1!C25,IF(3стр1!D23=3стр1!C25,3стр1!C21,0))</f>
        <v>Шаяхметов Азамат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IF(3стр1!C53=3стр1!B52,3стр1!B54,IF(3стр1!C53=3стр1!B54,3стр1!B52,0))</f>
        <v>нет</v>
      </c>
      <c r="C28" s="5"/>
      <c r="D28" s="4">
        <v>-28</v>
      </c>
      <c r="E28" s="6" t="str">
        <f>IF(3стр1!E59=3стр1!D55,3стр1!D63,IF(3стр1!E59=3стр1!D63,3стр1!D55,0))</f>
        <v>Юлдашбаев Марат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IF(3стр1!C57=3стр1!B56,3стр1!B58,IF(3стр1!C57=3стр1!B58,3стр1!B56,0))</f>
        <v>нет</v>
      </c>
      <c r="C30" s="7">
        <v>46</v>
      </c>
      <c r="D30" s="14" t="s">
        <v>124</v>
      </c>
      <c r="E30" s="7">
        <v>55</v>
      </c>
      <c r="F30" s="21" t="s">
        <v>113</v>
      </c>
      <c r="G30" s="7">
        <v>59</v>
      </c>
      <c r="H30" s="21" t="s">
        <v>98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IF(3стр1!D15=3стр1!C13,3стр1!C17,IF(3стр1!D15=3стр1!C17,3стр1!C13,0))</f>
        <v>Захаров Андрей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IF(3стр1!C61=3стр1!B60,3стр1!B62,IF(3стр1!C61=3стр1!B62,3стр1!B60,0))</f>
        <v>Ильясов Анвар</v>
      </c>
      <c r="C32" s="5"/>
      <c r="D32" s="7">
        <v>51</v>
      </c>
      <c r="E32" s="21" t="s">
        <v>113</v>
      </c>
      <c r="F32" s="5"/>
      <c r="G32" s="11"/>
      <c r="H32" s="4">
        <v>-60</v>
      </c>
      <c r="I32" s="33" t="str">
        <f>IF(I22=H14,H30,IF(I22=H30,H14,0))</f>
        <v>Гайнанов Азат</v>
      </c>
      <c r="J32" s="33"/>
      <c r="K32" s="33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113</v>
      </c>
      <c r="D33" s="11"/>
      <c r="E33" s="15"/>
      <c r="F33" s="5"/>
      <c r="G33" s="11"/>
      <c r="H33" s="5"/>
      <c r="I33" s="20"/>
      <c r="J33" s="32" t="s">
        <v>3</v>
      </c>
      <c r="K33" s="32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IF(3стр1!C65=3стр1!B64,3стр1!B66,IF(3стр1!C65=3стр1!B66,3стр1!B64,0))</f>
        <v>нет</v>
      </c>
      <c r="C34" s="7">
        <v>47</v>
      </c>
      <c r="D34" s="21" t="s">
        <v>113</v>
      </c>
      <c r="E34" s="15"/>
      <c r="F34" s="4">
        <v>-29</v>
      </c>
      <c r="G34" s="10" t="str">
        <f>IF(3стр1!F19=3стр1!E11,3стр1!E27,IF(3стр1!F19=3стр1!E27,3стр1!E11,0))</f>
        <v>Краснова Светлана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IF(3стр1!D7=3стр1!C5,3стр1!C9,IF(3стр1!D7=3стр1!C9,3стр1!C5,0))</f>
        <v>Вафин Егор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Разбежкина Вера</v>
      </c>
      <c r="C37" s="5"/>
      <c r="D37" s="5"/>
      <c r="E37" s="5"/>
      <c r="F37" s="4">
        <v>-48</v>
      </c>
      <c r="G37" s="6" t="str">
        <f>IF(E8=D6,D10,IF(E8=D10,D6,0))</f>
        <v>Давлетбаев Азат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128</v>
      </c>
      <c r="D38" s="5"/>
      <c r="E38" s="5"/>
      <c r="F38" s="5"/>
      <c r="G38" s="7">
        <v>67</v>
      </c>
      <c r="H38" s="14" t="s">
        <v>126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Коновалов Александр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128</v>
      </c>
      <c r="E40" s="5"/>
      <c r="F40" s="5"/>
      <c r="G40" s="5"/>
      <c r="H40" s="7">
        <v>69</v>
      </c>
      <c r="I40" s="25" t="s">
        <v>126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>
        <f>IF(D14=C13,C15,IF(D14=C15,C13,0))</f>
        <v>0</v>
      </c>
      <c r="C41" s="11"/>
      <c r="D41" s="11"/>
      <c r="E41" s="5"/>
      <c r="F41" s="4">
        <v>-50</v>
      </c>
      <c r="G41" s="6" t="str">
        <f>IF(E24=D22,D26,IF(E24=D26,D22,0))</f>
        <v>Шаяхметов Азамат</v>
      </c>
      <c r="H41" s="11"/>
      <c r="I41" s="19"/>
      <c r="J41" s="32" t="s">
        <v>12</v>
      </c>
      <c r="K41" s="32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/>
      <c r="D42" s="11"/>
      <c r="E42" s="5"/>
      <c r="F42" s="5"/>
      <c r="G42" s="7">
        <v>68</v>
      </c>
      <c r="H42" s="21" t="s">
        <v>111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>
        <f>IF(D18=C17,C19,IF(D18=C19,C17,0))</f>
        <v>0</v>
      </c>
      <c r="C43" s="5"/>
      <c r="D43" s="11"/>
      <c r="E43" s="5"/>
      <c r="F43" s="4">
        <v>-51</v>
      </c>
      <c r="G43" s="10" t="str">
        <f>IF(E32=D30,D34,IF(E32=D34,D30,0))</f>
        <v>Захаров Андрей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128</v>
      </c>
      <c r="F44" s="5"/>
      <c r="G44" s="5"/>
      <c r="H44" s="4">
        <v>-69</v>
      </c>
      <c r="I44" s="6" t="str">
        <f>IF(I40=H38,H42,IF(I40=H42,H38,0))</f>
        <v>Шаяхметов Азамат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Ключников Артем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Давлетбаев Азат</v>
      </c>
      <c r="I45" s="20"/>
      <c r="J45" s="32" t="s">
        <v>14</v>
      </c>
      <c r="K45" s="32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118</v>
      </c>
      <c r="D46" s="11"/>
      <c r="E46" s="5"/>
      <c r="F46" s="5"/>
      <c r="G46" s="5"/>
      <c r="H46" s="7">
        <v>70</v>
      </c>
      <c r="I46" s="26" t="s">
        <v>124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Захаров Андрей</v>
      </c>
      <c r="I47" s="20"/>
      <c r="J47" s="32" t="s">
        <v>13</v>
      </c>
      <c r="K47" s="32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116</v>
      </c>
      <c r="E48" s="5"/>
      <c r="F48" s="5"/>
      <c r="G48" s="5"/>
      <c r="H48" s="4">
        <v>-70</v>
      </c>
      <c r="I48" s="6" t="str">
        <f>IF(I46=H45,H47,IF(I46=H47,H45,0))</f>
        <v>Давлетбаев Азат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2" t="s">
        <v>15</v>
      </c>
      <c r="K49" s="32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116</v>
      </c>
      <c r="D50" s="4">
        <v>-77</v>
      </c>
      <c r="E50" s="6" t="str">
        <f>IF(E44=D40,D48,IF(E44=D48,D40,0))</f>
        <v>Вафин Егор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Вафин Егор</v>
      </c>
      <c r="C51" s="5"/>
      <c r="D51" s="5"/>
      <c r="E51" s="16" t="s">
        <v>17</v>
      </c>
      <c r="F51" s="5"/>
      <c r="G51" s="7">
        <v>79</v>
      </c>
      <c r="H51" s="14"/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>
        <f>IF(D40=C38,C42,IF(D40=C42,C38,0))</f>
        <v>0</v>
      </c>
      <c r="E52" s="20"/>
      <c r="F52" s="4">
        <v>-72</v>
      </c>
      <c r="G52" s="10">
        <f>IF(C42=B41,B43,IF(C42=B43,B41,0))</f>
        <v>0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118</v>
      </c>
      <c r="F53" s="5"/>
      <c r="G53" s="5"/>
      <c r="H53" s="7">
        <v>81</v>
      </c>
      <c r="I53" s="25"/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Ключников Артем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32" t="s">
        <v>18</v>
      </c>
      <c r="K54" s="32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>
        <f>IF(E53=D52,D54,IF(E53=D54,D52,0))</f>
        <v>0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2" t="s">
        <v>20</v>
      </c>
      <c r="K58" s="32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6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>
        <f>IF(C13=B12,B14,IF(C13=B14,B12,0))</f>
        <v>0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2" t="s">
        <v>21</v>
      </c>
      <c r="K60" s="32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>
        <f>IF(C17=B16,B18,IF(C17=B18,B16,0))</f>
        <v>0</v>
      </c>
      <c r="C62" s="5"/>
      <c r="D62" s="11"/>
      <c r="E62" s="5"/>
      <c r="F62" s="5"/>
      <c r="G62" s="15"/>
      <c r="H62" s="5"/>
      <c r="I62" s="20"/>
      <c r="J62" s="32" t="s">
        <v>22</v>
      </c>
      <c r="K62" s="32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5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 t="str">
        <f>IF(C65=B64,B66,IF(C65=B66,B64,0))</f>
        <v>нет</v>
      </c>
      <c r="H67" s="11"/>
      <c r="I67" s="19"/>
      <c r="J67" s="32" t="s">
        <v>24</v>
      </c>
      <c r="K67" s="32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2" t="s">
        <v>26</v>
      </c>
      <c r="K71" s="32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2" t="s">
        <v>28</v>
      </c>
      <c r="K73" s="32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 t="str">
        <f>IF(I72=H71,H73,IF(I72=H73,H71,0))</f>
        <v>нет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2" t="s">
        <v>30</v>
      </c>
      <c r="K75" s="32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I32:K32"/>
    <mergeCell ref="J75:K75"/>
    <mergeCell ref="J58:K58"/>
    <mergeCell ref="J60:K60"/>
    <mergeCell ref="J62:K62"/>
    <mergeCell ref="J67:K67"/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83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87</v>
      </c>
      <c r="B2" s="27"/>
      <c r="C2" s="29" t="s">
        <v>104</v>
      </c>
      <c r="D2" s="27"/>
      <c r="E2" s="27"/>
      <c r="F2" s="27"/>
      <c r="G2" s="27"/>
      <c r="H2" s="27"/>
      <c r="I2" s="27"/>
    </row>
    <row r="3" spans="1:9" ht="18">
      <c r="A3" s="23" t="s">
        <v>95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93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96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105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98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106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107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108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109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110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111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112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113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114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115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116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117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118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33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33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33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33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33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33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33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33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33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31" t="str">
        <f>Сп2!C1</f>
        <v>Кубок Башкортостана 2008</v>
      </c>
      <c r="C1" s="31"/>
      <c r="D1" s="31"/>
      <c r="E1" s="31"/>
      <c r="F1" s="31"/>
      <c r="G1" s="31"/>
    </row>
    <row r="2" spans="1:7" ht="12.75">
      <c r="A2" s="22"/>
      <c r="B2" s="31" t="str">
        <f>Сп2!C2</f>
        <v>1/8 финала Турнира Аптечный двор. 8 ноября.</v>
      </c>
      <c r="C2" s="31"/>
      <c r="D2" s="31"/>
      <c r="E2" s="31"/>
      <c r="F2" s="31"/>
      <c r="G2" s="31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Сп2!A1</f>
        <v>Ишметов Александр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83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 t="str">
        <f>Сп2!A32</f>
        <v>нет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83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Сп2!A17</f>
        <v>Гайфуллин Роберт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115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Сп2!A16</f>
        <v>Хубатулин Денис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83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Сп2!A9</f>
        <v>Вахитов Шамиль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107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Сп2!A24</f>
        <v>нет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106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Сп2!A25</f>
        <v>нет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106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Сп2!A8</f>
        <v>Саитов Ринат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83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Сп2!A5</f>
        <v>Пермяков Никита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96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 t="str">
        <f>Сп2!A28</f>
        <v>нет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96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Сп2!A21</f>
        <v>нет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110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Сп2!A12</f>
        <v>Якшимбетов Радмир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93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Сп2!A13</f>
        <v>Шаяхметов Азамат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111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Сп2!A20</f>
        <v>Ключников Артем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93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 t="str">
        <f>Сп2!A29</f>
        <v>нет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93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Сп2!A4</f>
        <v>Бикбулатов Ильдар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87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Сп2!A3</f>
        <v>Волков Арнольд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95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 t="str">
        <f>Сп2!A30</f>
        <v>нет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95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Сп2!A19</f>
        <v>Юлдашев Руслан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112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Сп2!A14</f>
        <v>Молодцов Вадим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95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Сп2!A11</f>
        <v>Саитов Эмиль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109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Сп2!A22</f>
        <v>нет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105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 t="str">
        <f>Сп2!A27</f>
        <v>нет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105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Сп2!A6</f>
        <v>Латыпов Аллан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87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Сп2!A7</f>
        <v>Краснова Светлана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98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Сп2!A26</f>
        <v>нет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98</v>
      </c>
      <c r="E55" s="11"/>
      <c r="F55" s="18">
        <v>-31</v>
      </c>
      <c r="G55" s="6" t="str">
        <f>IF(G35=F19,F51,IF(G35=F51,F19,0))</f>
        <v>Ишметов Александр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Сп2!A23</f>
        <v>нет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108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Сп2!A10</f>
        <v>Гизатуллин Тимур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87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Сп2!A15</f>
        <v>Ильясов Анвар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113</v>
      </c>
      <c r="D61" s="11"/>
      <c r="E61" s="4">
        <v>-58</v>
      </c>
      <c r="F61" s="6" t="str">
        <f>IF(2стр2!H14=2стр2!G10,2стр2!G18,IF(2стр2!H14=2стр2!G18,2стр2!G10,0))</f>
        <v>Саитов Ринат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Сп2!A18</f>
        <v>Вафин Егор</v>
      </c>
      <c r="C62" s="11"/>
      <c r="D62" s="11"/>
      <c r="E62" s="5"/>
      <c r="F62" s="7">
        <v>61</v>
      </c>
      <c r="G62" s="8" t="s">
        <v>98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87</v>
      </c>
      <c r="E63" s="4">
        <v>-59</v>
      </c>
      <c r="F63" s="10" t="str">
        <f>IF(2стр2!H30=2стр2!G26,2стр2!G34,IF(2стр2!H30=2стр2!G34,2стр2!G26,0))</f>
        <v>Краснова Светлана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 t="str">
        <f>Сп2!A31</f>
        <v>нет</v>
      </c>
      <c r="C64" s="11"/>
      <c r="D64" s="5"/>
      <c r="E64" s="5"/>
      <c r="F64" s="4">
        <v>-61</v>
      </c>
      <c r="G64" s="6" t="str">
        <f>IF(G62=F61,F63,IF(G62=F63,F61,0))</f>
        <v>Саитов Ринат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87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Сп2!A2</f>
        <v>Сальманов Линар</v>
      </c>
      <c r="C66" s="5"/>
      <c r="D66" s="5"/>
      <c r="E66" s="4">
        <v>-56</v>
      </c>
      <c r="F66" s="6" t="str">
        <f>IF(2стр2!G10=2стр2!F6,2стр2!F14,IF(2стр2!G10=2стр2!F14,2стр2!F6,0))</f>
        <v>Пермяков Никита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105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IF(2стр2!F6=2стр2!E4,2стр2!E8,IF(2стр2!F6=2стр2!E8,2стр2!E4,0))</f>
        <v>Ильясов Анвар</v>
      </c>
      <c r="C68" s="5"/>
      <c r="D68" s="5"/>
      <c r="E68" s="4">
        <v>-57</v>
      </c>
      <c r="F68" s="10" t="str">
        <f>IF(2стр2!G26=2стр2!F22,2стр2!F30,IF(2стр2!G26=2стр2!F30,2стр2!F22,0))</f>
        <v>Латыпов Аллан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112</v>
      </c>
      <c r="D69" s="5"/>
      <c r="E69" s="5"/>
      <c r="F69" s="4">
        <v>-62</v>
      </c>
      <c r="G69" s="6" t="str">
        <f>IF(G67=F66,F68,IF(G67=F68,F66,0))</f>
        <v>Пермяков Никита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IF(2стр2!F14=2стр2!E12,2стр2!E16,IF(2стр2!F14=2стр2!E16,2стр2!E12,0))</f>
        <v>Молодцов Вадим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112</v>
      </c>
      <c r="E71" s="4">
        <v>-63</v>
      </c>
      <c r="F71" s="6" t="str">
        <f>IF(C69=B68,B70,IF(C69=B70,B68,0))</f>
        <v>Ильясов Анвар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IF(2стр2!F22=2стр2!E20,2стр2!E24,IF(2стр2!F22=2стр2!E24,2стр2!E20,0))</f>
        <v>Якшимбетов Радмир</v>
      </c>
      <c r="C72" s="11"/>
      <c r="D72" s="17" t="s">
        <v>6</v>
      </c>
      <c r="E72" s="5"/>
      <c r="F72" s="7">
        <v>66</v>
      </c>
      <c r="G72" s="8" t="s">
        <v>113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107</v>
      </c>
      <c r="D73" s="20"/>
      <c r="E73" s="4">
        <v>-64</v>
      </c>
      <c r="F73" s="10" t="str">
        <f>IF(C73=B72,B74,IF(C73=B74,B72,0))</f>
        <v>Якшимбетов Радмир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IF(2стр2!F30=2стр2!E28,2стр2!E32,IF(2стр2!F30=2стр2!E32,2стр2!E28,0))</f>
        <v>Вахитов Шамиль</v>
      </c>
      <c r="C74" s="4">
        <v>-65</v>
      </c>
      <c r="D74" s="6" t="str">
        <f>IF(D71=C69,C73,IF(D71=C73,C69,0))</f>
        <v>Вахитов Шамиль</v>
      </c>
      <c r="E74" s="5"/>
      <c r="F74" s="4">
        <v>-66</v>
      </c>
      <c r="G74" s="6" t="str">
        <f>IF(G72=F71,F73,IF(G72=F73,F71,0))</f>
        <v>Якшимбетов Радмир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2008-11-29T14:31:42Z</cp:lastPrinted>
  <dcterms:created xsi:type="dcterms:W3CDTF">2008-02-03T08:28:10Z</dcterms:created>
  <dcterms:modified xsi:type="dcterms:W3CDTF">2008-11-30T15:41:21Z</dcterms:modified>
  <cp:category/>
  <cp:version/>
  <cp:contentType/>
  <cp:contentStatus/>
</cp:coreProperties>
</file>